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HUYEN MON 18-19\PCGD - TKB\"/>
    </mc:Choice>
  </mc:AlternateContent>
  <bookViews>
    <workbookView xWindow="0" yWindow="0" windowWidth="20400" windowHeight="7680"/>
  </bookViews>
  <sheets>
    <sheet name="PCGD LAN 4 (TƯ 24-09-18)" sheetId="56" r:id="rId1"/>
    <sheet name="Sheet1" sheetId="52" r:id="rId2"/>
  </sheets>
  <calcPr calcId="152511"/>
</workbook>
</file>

<file path=xl/calcChain.xml><?xml version="1.0" encoding="utf-8"?>
<calcChain xmlns="http://schemas.openxmlformats.org/spreadsheetml/2006/main">
  <c r="AL36" i="56" l="1"/>
  <c r="AN36" i="56" s="1"/>
  <c r="AL16" i="56" l="1"/>
  <c r="AN16" i="56" s="1"/>
  <c r="AP16" i="56" s="1"/>
  <c r="AL30" i="56"/>
  <c r="AL31" i="56"/>
  <c r="AN31" i="56" s="1"/>
  <c r="AR40" i="56" l="1"/>
  <c r="AQ40" i="56"/>
  <c r="AP39" i="56"/>
  <c r="AL39" i="56"/>
  <c r="AM38" i="56"/>
  <c r="AK38" i="56"/>
  <c r="AI38" i="56"/>
  <c r="AF38" i="56"/>
  <c r="AB38" i="56"/>
  <c r="Y38" i="56"/>
  <c r="V38" i="56"/>
  <c r="S38" i="56"/>
  <c r="P38" i="56"/>
  <c r="M38" i="56"/>
  <c r="J38" i="56"/>
  <c r="G38" i="56"/>
  <c r="AL37" i="56"/>
  <c r="AN37" i="56" s="1"/>
  <c r="AP37" i="56" s="1"/>
  <c r="AL35" i="56"/>
  <c r="AN35" i="56" s="1"/>
  <c r="AP35" i="56" s="1"/>
  <c r="AL34" i="56"/>
  <c r="AN34" i="56" s="1"/>
  <c r="AP34" i="56" s="1"/>
  <c r="AL33" i="56"/>
  <c r="AN33" i="56" s="1"/>
  <c r="AP33" i="56" s="1"/>
  <c r="AL32" i="56"/>
  <c r="AN32" i="56" s="1"/>
  <c r="AP32" i="56" s="1"/>
  <c r="AP30" i="56"/>
  <c r="AL29" i="56"/>
  <c r="AN29" i="56" s="1"/>
  <c r="AP29" i="56" s="1"/>
  <c r="AL28" i="56"/>
  <c r="AN28" i="56" s="1"/>
  <c r="AP28" i="56" s="1"/>
  <c r="AL27" i="56"/>
  <c r="AL26" i="56"/>
  <c r="AN26" i="56" s="1"/>
  <c r="AP26" i="56" s="1"/>
  <c r="AL25" i="56"/>
  <c r="AN25" i="56" s="1"/>
  <c r="AP25" i="56" s="1"/>
  <c r="AL24" i="56"/>
  <c r="AN24" i="56" s="1"/>
  <c r="AP24" i="56" s="1"/>
  <c r="AL23" i="56"/>
  <c r="AN23" i="56" s="1"/>
  <c r="AP23" i="56" s="1"/>
  <c r="AL22" i="56"/>
  <c r="AN22" i="56" s="1"/>
  <c r="AP22" i="56" s="1"/>
  <c r="AL21" i="56"/>
  <c r="AN21" i="56" s="1"/>
  <c r="AP21" i="56" s="1"/>
  <c r="AL20" i="56"/>
  <c r="AN20" i="56" s="1"/>
  <c r="AP20" i="56" s="1"/>
  <c r="AL19" i="56"/>
  <c r="AN19" i="56" s="1"/>
  <c r="AP19" i="56" s="1"/>
  <c r="AL18" i="56"/>
  <c r="AN18" i="56" s="1"/>
  <c r="AP18" i="56" s="1"/>
  <c r="AL17" i="56"/>
  <c r="AN17" i="56" s="1"/>
  <c r="AP17" i="56" s="1"/>
  <c r="AL15" i="56"/>
  <c r="AN15" i="56" s="1"/>
  <c r="AP15" i="56" s="1"/>
  <c r="AL14" i="56"/>
  <c r="AN14" i="56" s="1"/>
  <c r="AP14" i="56" s="1"/>
  <c r="AL13" i="56"/>
  <c r="AN13" i="56" s="1"/>
  <c r="AP13" i="56" s="1"/>
  <c r="AL12" i="56"/>
  <c r="AN12" i="56" s="1"/>
  <c r="AP12" i="56" s="1"/>
  <c r="AL11" i="56"/>
  <c r="AN11" i="56" s="1"/>
  <c r="AL10" i="56"/>
  <c r="AN10" i="56" s="1"/>
  <c r="AP10" i="56" s="1"/>
  <c r="AL9" i="56"/>
  <c r="AN9" i="56" s="1"/>
  <c r="AP9" i="56" s="1"/>
  <c r="AL8" i="56"/>
  <c r="AN8" i="56" s="1"/>
  <c r="AP8" i="56" s="1"/>
  <c r="AL7" i="56"/>
  <c r="AN7" i="56" s="1"/>
  <c r="AP7" i="56" s="1"/>
  <c r="AN27" i="56" l="1"/>
  <c r="AP27" i="56" s="1"/>
  <c r="AP40" i="56" s="1"/>
  <c r="AL38" i="56"/>
  <c r="AL40" i="56" s="1"/>
</calcChain>
</file>

<file path=xl/sharedStrings.xml><?xml version="1.0" encoding="utf-8"?>
<sst xmlns="http://schemas.openxmlformats.org/spreadsheetml/2006/main" count="353" uniqueCount="134">
  <si>
    <t xml:space="preserve">HỌ VÀ TÊN                 GIÁO VIÊN </t>
  </si>
  <si>
    <t>CHỦ NHIỆM</t>
  </si>
  <si>
    <t>KHỐI 10</t>
  </si>
  <si>
    <t>KHỐI 11</t>
  </si>
  <si>
    <t>KHỐI 12</t>
  </si>
  <si>
    <t>CÁC MÔN KHÁC</t>
  </si>
  <si>
    <t>HĐNG + HN + QPAN</t>
  </si>
  <si>
    <t>TỰ CHỌN BÁM SÁT</t>
  </si>
  <si>
    <t>KIÊM NHIỆM</t>
  </si>
  <si>
    <t>STTC</t>
  </si>
  <si>
    <t>SỐ DƯ</t>
  </si>
  <si>
    <t>Số tiết bù</t>
  </si>
  <si>
    <t>Lớp</t>
  </si>
  <si>
    <t>ST</t>
  </si>
  <si>
    <t>Môn</t>
  </si>
  <si>
    <t xml:space="preserve">Môn </t>
  </si>
  <si>
    <t>CT</t>
  </si>
  <si>
    <t>Toán</t>
  </si>
  <si>
    <t>CN</t>
  </si>
  <si>
    <t>A2</t>
  </si>
  <si>
    <t>A1</t>
  </si>
  <si>
    <t>Lưu Quang Định</t>
  </si>
  <si>
    <t>TTr</t>
  </si>
  <si>
    <t>Hóa</t>
  </si>
  <si>
    <t>Hà Văn Thủy</t>
  </si>
  <si>
    <t>Tin</t>
  </si>
  <si>
    <t>Sùng A Lứ</t>
  </si>
  <si>
    <t>Sinh</t>
  </si>
  <si>
    <t>Hoàng Thị Dung</t>
  </si>
  <si>
    <t>Trần Huy Hoàng</t>
  </si>
  <si>
    <t>Vương Thị Thuận</t>
  </si>
  <si>
    <t>A1,2</t>
  </si>
  <si>
    <t>Đặng Thị Quỳnh</t>
  </si>
  <si>
    <t>Văn</t>
  </si>
  <si>
    <t>Lê Bá Thanh Hải</t>
  </si>
  <si>
    <t>Địa</t>
  </si>
  <si>
    <t>GDCD</t>
  </si>
  <si>
    <t>TD</t>
  </si>
  <si>
    <t>P/T CHUYÊN MÔN</t>
  </si>
  <si>
    <t>Lò Thanh Hoàn</t>
  </si>
  <si>
    <t>Đinh Đức Minh</t>
  </si>
  <si>
    <t>Lưu Quang Duynh</t>
  </si>
  <si>
    <t>Nguyễn Văn Mạn</t>
  </si>
  <si>
    <t>Trần Hữu Thân</t>
  </si>
  <si>
    <t>KHỐI 6</t>
  </si>
  <si>
    <t>KHỐI 7</t>
  </si>
  <si>
    <t>KHỐI 8</t>
  </si>
  <si>
    <t>KHỐI 9</t>
  </si>
  <si>
    <t>8A1</t>
  </si>
  <si>
    <t>9A1</t>
  </si>
  <si>
    <t>11A1</t>
  </si>
  <si>
    <t>12A2</t>
  </si>
  <si>
    <t>7A1</t>
  </si>
  <si>
    <t>11A2</t>
  </si>
  <si>
    <t>10A1</t>
  </si>
  <si>
    <t>10A2</t>
  </si>
  <si>
    <t>ĐàoThùy Dương</t>
  </si>
  <si>
    <t>TRƯỜNG THCS&amp;THPT TẢ SÌN THÀNG</t>
  </si>
  <si>
    <t xml:space="preserve"> T. SỐ</t>
  </si>
  <si>
    <t>Lê Diên Huyên</t>
  </si>
  <si>
    <t>Vàng A Của</t>
  </si>
  <si>
    <t>K12</t>
  </si>
  <si>
    <t>Trợ giảng - Dạy thực hành các môn Lý, Hoá, Công nghệ, Sinh học theo kế hoạch của GV bộ môn lập, đã được phê duyệt của Ban CM nhà trường</t>
  </si>
  <si>
    <t>10A3</t>
  </si>
  <si>
    <t>TT</t>
  </si>
  <si>
    <t>A3</t>
  </si>
  <si>
    <t>SỞ GIÁO DỤC VÀ ĐÀO TẠO TỈNH ĐIỆN BIÊN</t>
  </si>
  <si>
    <t>Lò Văn Đoàn</t>
  </si>
  <si>
    <t>Thào A Sùng</t>
  </si>
  <si>
    <t>Trần Công Vũ</t>
  </si>
  <si>
    <t>Cà Văn Thanh</t>
  </si>
  <si>
    <t>K6</t>
  </si>
  <si>
    <t>Lí</t>
  </si>
  <si>
    <t>K10</t>
  </si>
  <si>
    <t>K11</t>
  </si>
  <si>
    <t>TA</t>
  </si>
  <si>
    <t>L.Sử</t>
  </si>
  <si>
    <t>ÂN</t>
  </si>
  <si>
    <t>Phí Mạnh Giang</t>
  </si>
  <si>
    <t>Hồ Văn Tuyến</t>
  </si>
  <si>
    <t>Lò Thị Biên</t>
  </si>
  <si>
    <t>Trần Văn Tuấn</t>
  </si>
  <si>
    <t>K7</t>
  </si>
  <si>
    <t>MT</t>
  </si>
  <si>
    <t>TBS</t>
  </si>
  <si>
    <t>K8</t>
  </si>
  <si>
    <t>Tiết âm</t>
  </si>
  <si>
    <t>Tiết tăng giờ</t>
  </si>
  <si>
    <t>Tiết dư tính tăng giờ/tuần</t>
  </si>
  <si>
    <t>Tiết âm Quản lí HS buổi tối/tuần</t>
  </si>
  <si>
    <t>Cù Thị Ngà</t>
  </si>
  <si>
    <t>12A1</t>
  </si>
  <si>
    <t>K9</t>
  </si>
  <si>
    <t>6A1</t>
  </si>
  <si>
    <t xml:space="preserve">12A1 </t>
  </si>
  <si>
    <t>PCTCĐ</t>
  </si>
  <si>
    <t>LSBS</t>
  </si>
  <si>
    <t>NPT</t>
  </si>
  <si>
    <t>6A3</t>
  </si>
  <si>
    <t>Nguyễn  Quyên</t>
  </si>
  <si>
    <t>GDQP</t>
  </si>
  <si>
    <t>6A2</t>
  </si>
  <si>
    <t>TP</t>
  </si>
  <si>
    <t>BTĐTN</t>
  </si>
  <si>
    <t>TTCĐ</t>
  </si>
  <si>
    <r>
      <t>Lưu ý</t>
    </r>
    <r>
      <rPr>
        <b/>
        <i/>
        <sz val="12"/>
        <color indexed="10"/>
        <rFont val="Times New Roman"/>
        <family val="1"/>
        <charset val="163"/>
      </rPr>
      <t>: Môn HĐHN =1 tiết/ tháng, HĐNGLL= 2 tiết/tháng bố trí giảng dạy vào buổi chiều.</t>
    </r>
  </si>
  <si>
    <t>A1,3</t>
  </si>
  <si>
    <t>6A1,2</t>
  </si>
  <si>
    <t>CTCD</t>
  </si>
  <si>
    <t>TTND</t>
  </si>
  <si>
    <t>Nghỉ</t>
  </si>
  <si>
    <t>LSử</t>
  </si>
  <si>
    <t>Đỗ Thị Phương</t>
  </si>
  <si>
    <t>PHÂN CÔNG GIẢNG DẠY HỌC KỲ I  - NĂM HỌC 2018 - 2019</t>
  </si>
  <si>
    <t>Vũ Huyền Trang</t>
  </si>
  <si>
    <t>Mùi T Hoàng Yến</t>
  </si>
  <si>
    <t>7A2</t>
  </si>
  <si>
    <t>10A1,2</t>
  </si>
  <si>
    <t>HN-NG K10</t>
  </si>
  <si>
    <t>NGHỈ THAI SẢN 20-08-2018</t>
  </si>
  <si>
    <t>K7,8</t>
  </si>
  <si>
    <t>ĐI TĂNG CƯỜNG TỪ 01/09/2018 ĐẾN 31/05/2018</t>
  </si>
  <si>
    <t>6,10,11</t>
  </si>
  <si>
    <t>TT,TK</t>
  </si>
  <si>
    <t xml:space="preserve">Địa </t>
  </si>
  <si>
    <t>HN-NG THCS,K11,12</t>
  </si>
  <si>
    <t>Ng Mạnh Tuân</t>
  </si>
  <si>
    <t>Hoàng T Nguyệt</t>
  </si>
  <si>
    <t>Tăng tiết Ngữ văn trong 5 tuần, giảm tiết Hóa trong 4 tuần</t>
  </si>
  <si>
    <t>Lý Thanh Thùy</t>
  </si>
  <si>
    <t>10,11,12</t>
  </si>
  <si>
    <t>10A2,3</t>
  </si>
  <si>
    <t>PBT</t>
  </si>
  <si>
    <r>
      <t xml:space="preserve">HỌC KỲ I - Lần 5 </t>
    </r>
    <r>
      <rPr>
        <b/>
        <i/>
        <sz val="12"/>
        <rFont val="Times New Roman"/>
        <family val="1"/>
      </rPr>
      <t>(Thực hiện từ ngày 01 tháng 10 năm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</si>
</sst>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0"/>
      <name val="Arial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FF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9"/>
      <name val="Times New Roman"/>
      <family val="1"/>
      <charset val="163"/>
    </font>
    <font>
      <b/>
      <sz val="7"/>
      <name val="Times New Roman"/>
      <family val="1"/>
      <charset val="163"/>
    </font>
    <font>
      <sz val="8"/>
      <name val="Times New Roman"/>
      <family val="1"/>
      <charset val="163"/>
    </font>
    <font>
      <sz val="7"/>
      <name val="Times New Roman"/>
      <family val="1"/>
      <charset val="163"/>
    </font>
    <font>
      <sz val="6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6"/>
      <color theme="1"/>
      <name val="Times New Roman"/>
      <family val="1"/>
      <charset val="163"/>
    </font>
    <font>
      <sz val="7"/>
      <color theme="1"/>
      <name val="Times New Roman"/>
      <family val="1"/>
      <charset val="163"/>
    </font>
    <font>
      <i/>
      <sz val="8"/>
      <color theme="1"/>
      <name val="Times New Roman"/>
      <family val="1"/>
      <charset val="163"/>
    </font>
    <font>
      <sz val="11"/>
      <name val="Times New Roman"/>
      <family val="1"/>
      <charset val="163"/>
    </font>
    <font>
      <b/>
      <i/>
      <u/>
      <sz val="12"/>
      <color rgb="FFFF0000"/>
      <name val="Times New Roman"/>
      <family val="1"/>
      <charset val="163"/>
    </font>
    <font>
      <b/>
      <i/>
      <sz val="12"/>
      <color indexed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8"/>
      <color theme="1"/>
      <name val="Times New Roman"/>
      <family val="1"/>
      <charset val="163"/>
    </font>
    <font>
      <sz val="8"/>
      <color rgb="FFFF0000"/>
      <name val="Times New Roman"/>
      <family val="1"/>
      <charset val="163"/>
    </font>
    <font>
      <i/>
      <sz val="8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Alignment="1"/>
    <xf numFmtId="0" fontId="12" fillId="2" borderId="7" xfId="0" applyFont="1" applyFill="1" applyBorder="1" applyAlignment="1">
      <alignment horizontal="center"/>
    </xf>
    <xf numFmtId="0" fontId="13" fillId="2" borderId="0" xfId="0" applyFont="1" applyFill="1"/>
    <xf numFmtId="0" fontId="1" fillId="2" borderId="0" xfId="0" applyFont="1" applyFill="1" applyAlignment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Protection="1">
      <protection locked="0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5" fillId="2" borderId="0" xfId="0" applyFont="1" applyFill="1" applyAlignment="1"/>
    <xf numFmtId="0" fontId="7" fillId="3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4" fillId="3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39" fillId="2" borderId="0" xfId="0" applyFont="1" applyFill="1" applyAlignment="1"/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4" fillId="0" borderId="0" xfId="0" applyFont="1" applyFill="1"/>
    <xf numFmtId="0" fontId="26" fillId="0" borderId="1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8" fillId="2" borderId="0" xfId="0" applyFont="1" applyFill="1" applyAlignment="1"/>
    <xf numFmtId="0" fontId="22" fillId="3" borderId="0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5" fillId="3" borderId="0" xfId="0" applyFont="1" applyFill="1"/>
    <xf numFmtId="0" fontId="40" fillId="0" borderId="7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vertical="center"/>
    </xf>
    <xf numFmtId="0" fontId="34" fillId="0" borderId="7" xfId="0" applyFont="1" applyFill="1" applyBorder="1" applyAlignment="1">
      <alignment horizontal="center" vertical="center" wrapText="1"/>
    </xf>
    <xf numFmtId="1" fontId="34" fillId="0" borderId="7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1" fontId="40" fillId="0" borderId="7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left" vertical="center"/>
    </xf>
    <xf numFmtId="0" fontId="32" fillId="3" borderId="27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6" fillId="2" borderId="2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20" fillId="2" borderId="0" xfId="0" applyFont="1" applyFill="1" applyAlignment="1"/>
    <xf numFmtId="0" fontId="41" fillId="3" borderId="25" xfId="0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32" fillId="3" borderId="25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28575</xdr:rowOff>
    </xdr:from>
    <xdr:to>
      <xdr:col>6</xdr:col>
      <xdr:colOff>171450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81075" y="466725"/>
          <a:ext cx="1162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="99" zoomScaleNormal="99" workbookViewId="0">
      <selection activeCell="M2" sqref="M2:AN2"/>
    </sheetView>
  </sheetViews>
  <sheetFormatPr defaultColWidth="9.140625" defaultRowHeight="13.5" x14ac:dyDescent="0.25"/>
  <cols>
    <col min="1" max="1" width="2.85546875" style="18" customWidth="1"/>
    <col min="2" max="2" width="12.5703125" style="18" customWidth="1"/>
    <col min="3" max="3" width="4.28515625" style="15" customWidth="1"/>
    <col min="4" max="4" width="3.140625" style="22" customWidth="1"/>
    <col min="5" max="6" width="3.7109375" style="18" customWidth="1"/>
    <col min="7" max="7" width="2.7109375" style="18" customWidth="1"/>
    <col min="8" max="8" width="3.5703125" style="18" customWidth="1"/>
    <col min="9" max="9" width="3.7109375" style="18" customWidth="1"/>
    <col min="10" max="10" width="2.7109375" style="18" customWidth="1"/>
    <col min="11" max="12" width="3.7109375" style="18" customWidth="1"/>
    <col min="13" max="13" width="2.7109375" style="18" customWidth="1"/>
    <col min="14" max="14" width="3.85546875" style="18" customWidth="1"/>
    <col min="15" max="15" width="2.5703125" style="18" customWidth="1"/>
    <col min="16" max="16" width="2.7109375" style="18" customWidth="1"/>
    <col min="17" max="17" width="4.5703125" style="18" customWidth="1"/>
    <col min="18" max="18" width="5.5703125" style="18" customWidth="1"/>
    <col min="19" max="19" width="3.140625" style="18" customWidth="1"/>
    <col min="20" max="20" width="4.140625" style="18" customWidth="1"/>
    <col min="21" max="21" width="4.28515625" style="18" customWidth="1"/>
    <col min="22" max="22" width="2.7109375" style="18" customWidth="1"/>
    <col min="23" max="23" width="4.42578125" style="18" customWidth="1"/>
    <col min="24" max="24" width="4.5703125" style="18" customWidth="1"/>
    <col min="25" max="25" width="2.7109375" style="18" customWidth="1"/>
    <col min="26" max="26" width="4.5703125" style="18" customWidth="1"/>
    <col min="27" max="27" width="5.85546875" style="18" customWidth="1"/>
    <col min="28" max="28" width="3.7109375" style="18" customWidth="1"/>
    <col min="29" max="29" width="4.5703125" style="18" customWidth="1"/>
    <col min="30" max="30" width="3.7109375" style="18" customWidth="1"/>
    <col min="31" max="31" width="4.140625" style="18" customWidth="1"/>
    <col min="32" max="32" width="0.28515625" style="18" customWidth="1"/>
    <col min="33" max="33" width="3.85546875" style="18" customWidth="1"/>
    <col min="34" max="34" width="4.5703125" style="18" customWidth="1"/>
    <col min="35" max="35" width="2.5703125" style="18" customWidth="1"/>
    <col min="36" max="36" width="4" style="18" customWidth="1"/>
    <col min="37" max="37" width="2.5703125" style="18" customWidth="1"/>
    <col min="38" max="38" width="4" style="18" customWidth="1"/>
    <col min="39" max="39" width="3.7109375" style="18" customWidth="1"/>
    <col min="40" max="40" width="3.42578125" style="18" customWidth="1"/>
    <col min="41" max="41" width="2.140625" style="18" customWidth="1"/>
    <col min="42" max="42" width="7.28515625" style="1" customWidth="1"/>
    <col min="43" max="43" width="10.85546875" style="2" customWidth="1"/>
    <col min="44" max="44" width="11.7109375" style="2" customWidth="1"/>
    <col min="45" max="45" width="9.140625" style="18"/>
    <col min="46" max="46" width="10.140625" style="18" bestFit="1" customWidth="1"/>
    <col min="47" max="16384" width="9.140625" style="18"/>
  </cols>
  <sheetData>
    <row r="1" spans="1:45" ht="18.75" customHeight="1" x14ac:dyDescent="0.3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 t="s">
        <v>113</v>
      </c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65"/>
    </row>
    <row r="2" spans="1:45" ht="15.75" x14ac:dyDescent="0.25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 t="s">
        <v>133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3"/>
    </row>
    <row r="3" spans="1:45" ht="16.5" customHeight="1" x14ac:dyDescent="0.25">
      <c r="A3" s="4"/>
      <c r="B3" s="101"/>
      <c r="C3" s="101"/>
      <c r="D3" s="101"/>
      <c r="E3" s="101"/>
      <c r="F3" s="5"/>
      <c r="G3" s="5"/>
      <c r="H3" s="5"/>
      <c r="I3" s="5"/>
      <c r="J3" s="5"/>
      <c r="K3" s="5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3"/>
      <c r="AN3" s="3"/>
      <c r="AO3" s="3"/>
    </row>
    <row r="4" spans="1:45" ht="9" customHeight="1" thickBot="1" x14ac:dyDescent="0.3">
      <c r="A4" s="4"/>
      <c r="B4" s="4"/>
      <c r="C4" s="6"/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5" ht="28.5" customHeight="1" x14ac:dyDescent="0.2">
      <c r="A5" s="103" t="s">
        <v>64</v>
      </c>
      <c r="B5" s="103" t="s">
        <v>0</v>
      </c>
      <c r="C5" s="105" t="s">
        <v>1</v>
      </c>
      <c r="D5" s="106"/>
      <c r="E5" s="95" t="s">
        <v>44</v>
      </c>
      <c r="F5" s="96"/>
      <c r="G5" s="97"/>
      <c r="H5" s="107" t="s">
        <v>45</v>
      </c>
      <c r="I5" s="96"/>
      <c r="J5" s="108"/>
      <c r="K5" s="95" t="s">
        <v>46</v>
      </c>
      <c r="L5" s="96"/>
      <c r="M5" s="97"/>
      <c r="N5" s="107" t="s">
        <v>47</v>
      </c>
      <c r="O5" s="96"/>
      <c r="P5" s="108"/>
      <c r="Q5" s="95" t="s">
        <v>2</v>
      </c>
      <c r="R5" s="96"/>
      <c r="S5" s="97"/>
      <c r="T5" s="107" t="s">
        <v>3</v>
      </c>
      <c r="U5" s="96"/>
      <c r="V5" s="108"/>
      <c r="W5" s="95" t="s">
        <v>4</v>
      </c>
      <c r="X5" s="96"/>
      <c r="Y5" s="97"/>
      <c r="Z5" s="107" t="s">
        <v>5</v>
      </c>
      <c r="AA5" s="96"/>
      <c r="AB5" s="108"/>
      <c r="AC5" s="124" t="s">
        <v>6</v>
      </c>
      <c r="AD5" s="128"/>
      <c r="AE5" s="129"/>
      <c r="AF5" s="55"/>
      <c r="AG5" s="121" t="s">
        <v>7</v>
      </c>
      <c r="AH5" s="122"/>
      <c r="AI5" s="123"/>
      <c r="AJ5" s="124" t="s">
        <v>8</v>
      </c>
      <c r="AK5" s="125"/>
      <c r="AL5" s="117" t="s">
        <v>58</v>
      </c>
      <c r="AM5" s="126" t="s">
        <v>9</v>
      </c>
      <c r="AN5" s="117" t="s">
        <v>10</v>
      </c>
      <c r="AO5" s="7"/>
      <c r="AP5" s="119" t="s">
        <v>11</v>
      </c>
      <c r="AQ5" s="109" t="s">
        <v>89</v>
      </c>
      <c r="AR5" s="111" t="s">
        <v>88</v>
      </c>
      <c r="AS5" s="113"/>
    </row>
    <row r="6" spans="1:45" ht="17.25" customHeight="1" thickBot="1" x14ac:dyDescent="0.25">
      <c r="A6" s="104"/>
      <c r="B6" s="104"/>
      <c r="C6" s="31" t="s">
        <v>12</v>
      </c>
      <c r="D6" s="32" t="s">
        <v>13</v>
      </c>
      <c r="E6" s="33" t="s">
        <v>14</v>
      </c>
      <c r="F6" s="34" t="s">
        <v>12</v>
      </c>
      <c r="G6" s="35" t="s">
        <v>13</v>
      </c>
      <c r="H6" s="36" t="s">
        <v>14</v>
      </c>
      <c r="I6" s="34" t="s">
        <v>12</v>
      </c>
      <c r="J6" s="32" t="s">
        <v>13</v>
      </c>
      <c r="K6" s="33" t="s">
        <v>14</v>
      </c>
      <c r="L6" s="34" t="s">
        <v>12</v>
      </c>
      <c r="M6" s="35" t="s">
        <v>13</v>
      </c>
      <c r="N6" s="37" t="s">
        <v>14</v>
      </c>
      <c r="O6" s="34" t="s">
        <v>12</v>
      </c>
      <c r="P6" s="32" t="s">
        <v>13</v>
      </c>
      <c r="Q6" s="33" t="s">
        <v>14</v>
      </c>
      <c r="R6" s="34" t="s">
        <v>12</v>
      </c>
      <c r="S6" s="35" t="s">
        <v>13</v>
      </c>
      <c r="T6" s="36" t="s">
        <v>14</v>
      </c>
      <c r="U6" s="34" t="s">
        <v>12</v>
      </c>
      <c r="V6" s="32" t="s">
        <v>13</v>
      </c>
      <c r="W6" s="33" t="s">
        <v>14</v>
      </c>
      <c r="X6" s="34" t="s">
        <v>12</v>
      </c>
      <c r="Y6" s="35" t="s">
        <v>13</v>
      </c>
      <c r="Z6" s="36" t="s">
        <v>14</v>
      </c>
      <c r="AA6" s="34" t="s">
        <v>12</v>
      </c>
      <c r="AB6" s="32" t="s">
        <v>13</v>
      </c>
      <c r="AC6" s="56" t="s">
        <v>15</v>
      </c>
      <c r="AD6" s="57" t="s">
        <v>12</v>
      </c>
      <c r="AE6" s="58" t="s">
        <v>13</v>
      </c>
      <c r="AF6" s="59"/>
      <c r="AG6" s="60" t="s">
        <v>15</v>
      </c>
      <c r="AH6" s="57" t="s">
        <v>12</v>
      </c>
      <c r="AI6" s="58" t="s">
        <v>13</v>
      </c>
      <c r="AJ6" s="56" t="s">
        <v>16</v>
      </c>
      <c r="AK6" s="61" t="s">
        <v>13</v>
      </c>
      <c r="AL6" s="118"/>
      <c r="AM6" s="127"/>
      <c r="AN6" s="118"/>
      <c r="AO6" s="7"/>
      <c r="AP6" s="120"/>
      <c r="AQ6" s="110"/>
      <c r="AR6" s="112"/>
      <c r="AS6" s="113"/>
    </row>
    <row r="7" spans="1:45" ht="15" customHeight="1" x14ac:dyDescent="0.25">
      <c r="A7" s="38">
        <v>1</v>
      </c>
      <c r="B7" s="72" t="s">
        <v>39</v>
      </c>
      <c r="C7" s="46" t="s">
        <v>48</v>
      </c>
      <c r="D7" s="46">
        <v>4</v>
      </c>
      <c r="E7" s="46"/>
      <c r="F7" s="46"/>
      <c r="G7" s="46"/>
      <c r="H7" s="46" t="s">
        <v>17</v>
      </c>
      <c r="I7" s="46" t="s">
        <v>82</v>
      </c>
      <c r="J7" s="46">
        <v>8</v>
      </c>
      <c r="K7" s="73" t="s">
        <v>17</v>
      </c>
      <c r="L7" s="73" t="s">
        <v>48</v>
      </c>
      <c r="M7" s="46">
        <v>4</v>
      </c>
      <c r="N7" s="73"/>
      <c r="O7" s="73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 t="s">
        <v>84</v>
      </c>
      <c r="AH7" s="62">
        <v>7</v>
      </c>
      <c r="AI7" s="46">
        <v>1</v>
      </c>
      <c r="AJ7" s="62"/>
      <c r="AK7" s="46"/>
      <c r="AL7" s="44">
        <f>D7+S7+V7+Y7+AB7+AF7+AI7+AK7+AE7+P7+M7+J7+G7</f>
        <v>17</v>
      </c>
      <c r="AM7" s="44">
        <v>19</v>
      </c>
      <c r="AN7" s="48">
        <f>(AL7-AM7)</f>
        <v>-2</v>
      </c>
      <c r="AO7" s="8"/>
      <c r="AP7" s="9">
        <f>AN7</f>
        <v>-2</v>
      </c>
      <c r="AQ7" s="25"/>
      <c r="AR7" s="10"/>
      <c r="AS7" s="19"/>
    </row>
    <row r="8" spans="1:45" ht="15" customHeight="1" x14ac:dyDescent="0.25">
      <c r="A8" s="38">
        <v>3</v>
      </c>
      <c r="B8" s="45" t="s">
        <v>78</v>
      </c>
      <c r="C8" s="46"/>
      <c r="D8" s="46"/>
      <c r="E8" s="46"/>
      <c r="F8" s="46"/>
      <c r="G8" s="46"/>
      <c r="H8" s="73"/>
      <c r="I8" s="73"/>
      <c r="J8" s="73"/>
      <c r="K8" s="74"/>
      <c r="L8" s="46"/>
      <c r="M8" s="73"/>
      <c r="N8" s="73" t="s">
        <v>17</v>
      </c>
      <c r="O8" s="73" t="s">
        <v>49</v>
      </c>
      <c r="P8" s="46">
        <v>4</v>
      </c>
      <c r="Q8" s="46" t="s">
        <v>17</v>
      </c>
      <c r="R8" s="46" t="s">
        <v>55</v>
      </c>
      <c r="S8" s="86">
        <v>3</v>
      </c>
      <c r="T8" s="46"/>
      <c r="U8" s="46"/>
      <c r="V8" s="46"/>
      <c r="W8" s="46" t="s">
        <v>17</v>
      </c>
      <c r="X8" s="46" t="s">
        <v>19</v>
      </c>
      <c r="Y8" s="46">
        <v>4</v>
      </c>
      <c r="Z8" s="46"/>
      <c r="AA8" s="62"/>
      <c r="AB8" s="46"/>
      <c r="AC8" s="46"/>
      <c r="AD8" s="46"/>
      <c r="AE8" s="46"/>
      <c r="AF8" s="46"/>
      <c r="AG8" s="46" t="s">
        <v>84</v>
      </c>
      <c r="AH8" s="62">
        <v>10.119999999999999</v>
      </c>
      <c r="AI8" s="46">
        <v>2</v>
      </c>
      <c r="AJ8" s="46" t="s">
        <v>123</v>
      </c>
      <c r="AK8" s="46">
        <v>5</v>
      </c>
      <c r="AL8" s="44">
        <f t="shared" ref="AL8:AL37" si="0">SUM(D8,G8,J8,M8,P8,S8,V8,Y8,AB8,AE8,AI8,AK8)</f>
        <v>18</v>
      </c>
      <c r="AM8" s="44">
        <v>17</v>
      </c>
      <c r="AN8" s="48">
        <f t="shared" ref="AN8:AN37" si="1">(AL8-AM8)</f>
        <v>1</v>
      </c>
      <c r="AO8" s="11"/>
      <c r="AP8" s="9">
        <f>AN8</f>
        <v>1</v>
      </c>
      <c r="AQ8" s="25"/>
      <c r="AR8" s="10"/>
    </row>
    <row r="9" spans="1:45" ht="15" customHeight="1" x14ac:dyDescent="0.25">
      <c r="A9" s="44">
        <v>4</v>
      </c>
      <c r="B9" s="45" t="s">
        <v>67</v>
      </c>
      <c r="C9" s="46" t="s">
        <v>53</v>
      </c>
      <c r="D9" s="46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17</v>
      </c>
      <c r="R9" s="46" t="s">
        <v>63</v>
      </c>
      <c r="S9" s="86">
        <v>3</v>
      </c>
      <c r="T9" s="46" t="s">
        <v>17</v>
      </c>
      <c r="U9" s="46" t="s">
        <v>53</v>
      </c>
      <c r="V9" s="46">
        <v>4</v>
      </c>
      <c r="W9" s="46" t="s">
        <v>17</v>
      </c>
      <c r="X9" s="46" t="s">
        <v>20</v>
      </c>
      <c r="Y9" s="46">
        <v>4</v>
      </c>
      <c r="Z9" s="46"/>
      <c r="AA9" s="46"/>
      <c r="AB9" s="46"/>
      <c r="AC9" s="46"/>
      <c r="AD9" s="46"/>
      <c r="AE9" s="46"/>
      <c r="AF9" s="46"/>
      <c r="AG9" s="46" t="s">
        <v>84</v>
      </c>
      <c r="AH9" s="62" t="s">
        <v>130</v>
      </c>
      <c r="AI9" s="46">
        <v>3</v>
      </c>
      <c r="AJ9" s="46" t="s">
        <v>102</v>
      </c>
      <c r="AK9" s="46">
        <v>1</v>
      </c>
      <c r="AL9" s="44">
        <f t="shared" si="0"/>
        <v>19</v>
      </c>
      <c r="AM9" s="44">
        <v>17</v>
      </c>
      <c r="AN9" s="48">
        <f t="shared" si="1"/>
        <v>2</v>
      </c>
      <c r="AO9" s="11"/>
      <c r="AP9" s="9">
        <f>AN9</f>
        <v>2</v>
      </c>
      <c r="AQ9" s="25">
        <v>1</v>
      </c>
      <c r="AR9" s="10"/>
    </row>
    <row r="10" spans="1:45" ht="15" customHeight="1" x14ac:dyDescent="0.25">
      <c r="A10" s="38">
        <v>5</v>
      </c>
      <c r="B10" s="45" t="s">
        <v>40</v>
      </c>
      <c r="C10" s="46"/>
      <c r="D10" s="46"/>
      <c r="E10" s="46" t="s">
        <v>17</v>
      </c>
      <c r="F10" s="46" t="s">
        <v>106</v>
      </c>
      <c r="G10" s="46">
        <v>8</v>
      </c>
      <c r="H10" s="46"/>
      <c r="I10" s="46"/>
      <c r="J10" s="46"/>
      <c r="K10" s="74"/>
      <c r="L10" s="46"/>
      <c r="M10" s="46"/>
      <c r="N10" s="46"/>
      <c r="O10" s="46"/>
      <c r="P10" s="46"/>
      <c r="Q10" s="46"/>
      <c r="R10" s="46"/>
      <c r="S10" s="86"/>
      <c r="T10" s="46"/>
      <c r="U10" s="46"/>
      <c r="V10" s="46"/>
      <c r="W10" s="46"/>
      <c r="X10" s="46"/>
      <c r="Y10" s="46"/>
      <c r="Z10" s="46" t="s">
        <v>18</v>
      </c>
      <c r="AA10" s="46" t="s">
        <v>107</v>
      </c>
      <c r="AB10" s="46">
        <v>4</v>
      </c>
      <c r="AC10" s="46"/>
      <c r="AD10" s="46"/>
      <c r="AE10" s="46"/>
      <c r="AF10" s="46"/>
      <c r="AG10" s="46" t="s">
        <v>84</v>
      </c>
      <c r="AH10" s="46">
        <v>6</v>
      </c>
      <c r="AI10" s="46">
        <v>2</v>
      </c>
      <c r="AJ10" s="46"/>
      <c r="AK10" s="46"/>
      <c r="AL10" s="44">
        <f>SUM(D10,G10,J10,M10,P10,S10,V10,Y10,AB10,AE10,AI10,AK10)</f>
        <v>14</v>
      </c>
      <c r="AM10" s="44">
        <v>19</v>
      </c>
      <c r="AN10" s="48">
        <f t="shared" si="1"/>
        <v>-5</v>
      </c>
      <c r="AO10" s="11"/>
      <c r="AP10" s="9">
        <f t="shared" ref="AP10:AP39" si="2">AN10</f>
        <v>-5</v>
      </c>
      <c r="AQ10" s="25">
        <v>1</v>
      </c>
      <c r="AR10" s="10"/>
    </row>
    <row r="11" spans="1:45" s="30" customFormat="1" ht="15" customHeight="1" x14ac:dyDescent="0.25">
      <c r="A11" s="44">
        <v>6</v>
      </c>
      <c r="B11" s="45" t="s">
        <v>99</v>
      </c>
      <c r="C11" s="73" t="s">
        <v>101</v>
      </c>
      <c r="D11" s="46">
        <v>4</v>
      </c>
      <c r="E11" s="73" t="s">
        <v>17</v>
      </c>
      <c r="F11" s="73" t="s">
        <v>19</v>
      </c>
      <c r="G11" s="46">
        <v>4</v>
      </c>
      <c r="H11" s="73"/>
      <c r="I11" s="73"/>
      <c r="J11" s="73"/>
      <c r="K11" s="73"/>
      <c r="L11" s="73"/>
      <c r="M11" s="73"/>
      <c r="N11" s="73"/>
      <c r="O11" s="73"/>
      <c r="P11" s="46"/>
      <c r="Q11" s="46" t="s">
        <v>17</v>
      </c>
      <c r="R11" s="46" t="s">
        <v>54</v>
      </c>
      <c r="S11" s="86">
        <v>3</v>
      </c>
      <c r="T11" s="73" t="s">
        <v>17</v>
      </c>
      <c r="U11" s="73" t="s">
        <v>50</v>
      </c>
      <c r="V11" s="46">
        <v>4</v>
      </c>
      <c r="W11" s="73"/>
      <c r="X11" s="73"/>
      <c r="Y11" s="73"/>
      <c r="Z11" s="46"/>
      <c r="AA11" s="46"/>
      <c r="AB11" s="46"/>
      <c r="AC11" s="73"/>
      <c r="AD11" s="73"/>
      <c r="AE11" s="73"/>
      <c r="AF11" s="73"/>
      <c r="AG11" s="73" t="s">
        <v>84</v>
      </c>
      <c r="AH11" s="46" t="s">
        <v>122</v>
      </c>
      <c r="AI11" s="73">
        <v>3</v>
      </c>
      <c r="AJ11" s="46" t="s">
        <v>102</v>
      </c>
      <c r="AK11" s="46">
        <v>1</v>
      </c>
      <c r="AL11" s="44">
        <f>SUM(D11,G11,J11,M11,P11,S11,V11,Y11,AB11,AE11,AI11,AK11)</f>
        <v>19</v>
      </c>
      <c r="AM11" s="44">
        <v>17</v>
      </c>
      <c r="AN11" s="48">
        <f t="shared" si="1"/>
        <v>2</v>
      </c>
      <c r="AO11" s="11"/>
      <c r="AP11" s="28">
        <v>1</v>
      </c>
      <c r="AQ11" s="25"/>
      <c r="AR11" s="29"/>
    </row>
    <row r="12" spans="1:45" ht="15" customHeight="1" x14ac:dyDescent="0.25">
      <c r="A12" s="38">
        <v>7</v>
      </c>
      <c r="B12" s="45" t="s">
        <v>21</v>
      </c>
      <c r="C12" s="133" t="s">
        <v>121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5"/>
      <c r="AF12" s="46"/>
      <c r="AG12" s="46"/>
      <c r="AH12" s="46"/>
      <c r="AI12" s="46"/>
      <c r="AJ12" s="46"/>
      <c r="AK12" s="46"/>
      <c r="AL12" s="44">
        <f t="shared" si="0"/>
        <v>0</v>
      </c>
      <c r="AM12" s="44">
        <v>17</v>
      </c>
      <c r="AN12" s="48">
        <f t="shared" si="1"/>
        <v>-17</v>
      </c>
      <c r="AP12" s="9">
        <f t="shared" si="2"/>
        <v>-17</v>
      </c>
      <c r="AQ12" s="25">
        <v>0</v>
      </c>
      <c r="AR12" s="10"/>
    </row>
    <row r="13" spans="1:45" ht="15" customHeight="1" x14ac:dyDescent="0.25">
      <c r="A13" s="44">
        <v>8</v>
      </c>
      <c r="B13" s="45" t="s">
        <v>112</v>
      </c>
      <c r="C13" s="46" t="s">
        <v>50</v>
      </c>
      <c r="D13" s="46">
        <v>4</v>
      </c>
      <c r="E13" s="46" t="s">
        <v>72</v>
      </c>
      <c r="F13" s="46" t="s">
        <v>71</v>
      </c>
      <c r="G13" s="46">
        <v>3</v>
      </c>
      <c r="H13" s="46" t="s">
        <v>72</v>
      </c>
      <c r="I13" s="46" t="s">
        <v>82</v>
      </c>
      <c r="J13" s="46">
        <v>2</v>
      </c>
      <c r="K13" s="46"/>
      <c r="L13" s="46"/>
      <c r="M13" s="46"/>
      <c r="N13" s="46"/>
      <c r="O13" s="73"/>
      <c r="P13" s="46"/>
      <c r="Q13" s="44" t="s">
        <v>72</v>
      </c>
      <c r="R13" s="46" t="s">
        <v>73</v>
      </c>
      <c r="S13" s="46">
        <v>6</v>
      </c>
      <c r="T13" s="44" t="s">
        <v>72</v>
      </c>
      <c r="U13" s="46" t="s">
        <v>74</v>
      </c>
      <c r="V13" s="46">
        <v>4</v>
      </c>
      <c r="W13" s="44"/>
      <c r="X13" s="44"/>
      <c r="Y13" s="44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4">
        <f t="shared" si="0"/>
        <v>19</v>
      </c>
      <c r="AM13" s="44">
        <v>17</v>
      </c>
      <c r="AN13" s="48">
        <f t="shared" si="1"/>
        <v>2</v>
      </c>
      <c r="AP13" s="9">
        <f t="shared" si="2"/>
        <v>2</v>
      </c>
      <c r="AQ13" s="25">
        <v>3</v>
      </c>
      <c r="AR13" s="10"/>
    </row>
    <row r="14" spans="1:45" ht="15" customHeight="1" x14ac:dyDescent="0.25">
      <c r="A14" s="38">
        <v>9</v>
      </c>
      <c r="B14" s="45" t="s">
        <v>79</v>
      </c>
      <c r="C14" s="46"/>
      <c r="D14" s="46"/>
      <c r="E14" s="46"/>
      <c r="F14" s="46"/>
      <c r="G14" s="46"/>
      <c r="H14" s="46"/>
      <c r="I14" s="46"/>
      <c r="J14" s="46"/>
      <c r="K14" s="46" t="s">
        <v>72</v>
      </c>
      <c r="L14" s="46" t="s">
        <v>85</v>
      </c>
      <c r="M14" s="46">
        <v>1</v>
      </c>
      <c r="N14" s="46" t="s">
        <v>72</v>
      </c>
      <c r="O14" s="73" t="s">
        <v>49</v>
      </c>
      <c r="P14" s="46">
        <v>2</v>
      </c>
      <c r="Q14" s="44"/>
      <c r="R14" s="46"/>
      <c r="S14" s="46"/>
      <c r="T14" s="44"/>
      <c r="U14" s="46"/>
      <c r="V14" s="46"/>
      <c r="W14" s="44" t="s">
        <v>72</v>
      </c>
      <c r="X14" s="44" t="s">
        <v>61</v>
      </c>
      <c r="Y14" s="44">
        <v>4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 t="s">
        <v>103</v>
      </c>
      <c r="AK14" s="46">
        <v>12</v>
      </c>
      <c r="AL14" s="44">
        <f t="shared" si="0"/>
        <v>19</v>
      </c>
      <c r="AM14" s="44">
        <v>17</v>
      </c>
      <c r="AN14" s="48">
        <f t="shared" si="1"/>
        <v>2</v>
      </c>
      <c r="AP14" s="9">
        <f t="shared" si="2"/>
        <v>2</v>
      </c>
      <c r="AQ14" s="25">
        <v>6</v>
      </c>
      <c r="AR14" s="10"/>
    </row>
    <row r="15" spans="1:45" ht="15" customHeight="1" x14ac:dyDescent="0.25">
      <c r="A15" s="44">
        <v>10</v>
      </c>
      <c r="B15" s="45" t="s">
        <v>24</v>
      </c>
      <c r="C15" s="46" t="s">
        <v>54</v>
      </c>
      <c r="D15" s="46">
        <v>4</v>
      </c>
      <c r="E15" s="46"/>
      <c r="F15" s="46"/>
      <c r="G15" s="46"/>
      <c r="H15" s="46" t="s">
        <v>25</v>
      </c>
      <c r="I15" s="46" t="s">
        <v>82</v>
      </c>
      <c r="J15" s="46">
        <v>4</v>
      </c>
      <c r="K15" s="46"/>
      <c r="L15" s="46"/>
      <c r="M15" s="46"/>
      <c r="N15" s="46"/>
      <c r="O15" s="46"/>
      <c r="P15" s="46"/>
      <c r="Q15" s="44" t="s">
        <v>25</v>
      </c>
      <c r="R15" s="46" t="s">
        <v>73</v>
      </c>
      <c r="S15" s="46">
        <v>6</v>
      </c>
      <c r="T15" s="46"/>
      <c r="U15" s="46"/>
      <c r="V15" s="46"/>
      <c r="W15" s="44" t="s">
        <v>25</v>
      </c>
      <c r="X15" s="44" t="s">
        <v>61</v>
      </c>
      <c r="Y15" s="44">
        <v>4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4">
        <f>G15+J15+M15+P15+S15+V15+Y15+AB15+AE15+AI15+AK15</f>
        <v>14</v>
      </c>
      <c r="AM15" s="44">
        <v>17</v>
      </c>
      <c r="AN15" s="48">
        <f t="shared" si="1"/>
        <v>-3</v>
      </c>
      <c r="AP15" s="9">
        <f t="shared" si="2"/>
        <v>-3</v>
      </c>
      <c r="AQ15" s="25">
        <v>1</v>
      </c>
      <c r="AR15" s="10"/>
    </row>
    <row r="16" spans="1:45" ht="15" customHeight="1" x14ac:dyDescent="0.25">
      <c r="A16" s="38">
        <v>11</v>
      </c>
      <c r="B16" s="87" t="s">
        <v>127</v>
      </c>
      <c r="C16" s="46"/>
      <c r="D16" s="46"/>
      <c r="E16" s="46" t="s">
        <v>25</v>
      </c>
      <c r="F16" s="46" t="s">
        <v>71</v>
      </c>
      <c r="G16" s="46">
        <v>6</v>
      </c>
      <c r="H16" s="46"/>
      <c r="I16" s="46"/>
      <c r="J16" s="46"/>
      <c r="K16" s="46" t="s">
        <v>25</v>
      </c>
      <c r="L16" s="46" t="s">
        <v>85</v>
      </c>
      <c r="M16" s="46">
        <v>2</v>
      </c>
      <c r="N16" s="46" t="s">
        <v>25</v>
      </c>
      <c r="O16" s="46" t="s">
        <v>92</v>
      </c>
      <c r="P16" s="46">
        <v>2</v>
      </c>
      <c r="Q16" s="44"/>
      <c r="R16" s="46"/>
      <c r="S16" s="46"/>
      <c r="T16" s="46" t="s">
        <v>25</v>
      </c>
      <c r="U16" s="46" t="s">
        <v>74</v>
      </c>
      <c r="V16" s="46">
        <v>2</v>
      </c>
      <c r="W16" s="44"/>
      <c r="X16" s="44"/>
      <c r="Y16" s="44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4">
        <f>G16+J16+M16+P16+S16+V16+Y16+AB16+AE16+AI16+AK16</f>
        <v>12</v>
      </c>
      <c r="AM16" s="44">
        <v>17</v>
      </c>
      <c r="AN16" s="48">
        <f t="shared" si="1"/>
        <v>-5</v>
      </c>
      <c r="AP16" s="9">
        <f t="shared" si="2"/>
        <v>-5</v>
      </c>
      <c r="AQ16" s="25"/>
      <c r="AR16" s="10"/>
    </row>
    <row r="17" spans="1:44" ht="15" customHeight="1" x14ac:dyDescent="0.25">
      <c r="A17" s="44">
        <v>12</v>
      </c>
      <c r="B17" s="45" t="s">
        <v>68</v>
      </c>
      <c r="C17" s="46" t="s">
        <v>98</v>
      </c>
      <c r="D17" s="46">
        <v>4</v>
      </c>
      <c r="E17" s="46" t="s">
        <v>18</v>
      </c>
      <c r="F17" s="46" t="s">
        <v>98</v>
      </c>
      <c r="G17" s="46">
        <v>2</v>
      </c>
      <c r="H17" s="46"/>
      <c r="I17" s="62"/>
      <c r="J17" s="46"/>
      <c r="K17" s="46"/>
      <c r="L17" s="46"/>
      <c r="M17" s="46"/>
      <c r="N17" s="46"/>
      <c r="O17" s="46"/>
      <c r="P17" s="46"/>
      <c r="Q17" s="44" t="s">
        <v>18</v>
      </c>
      <c r="R17" s="46" t="s">
        <v>73</v>
      </c>
      <c r="S17" s="46">
        <v>3</v>
      </c>
      <c r="T17" s="44" t="s">
        <v>18</v>
      </c>
      <c r="U17" s="46" t="s">
        <v>74</v>
      </c>
      <c r="V17" s="46">
        <v>2</v>
      </c>
      <c r="W17" s="44" t="s">
        <v>18</v>
      </c>
      <c r="X17" s="44" t="s">
        <v>61</v>
      </c>
      <c r="Y17" s="44">
        <v>2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4">
        <f t="shared" si="0"/>
        <v>13</v>
      </c>
      <c r="AM17" s="44">
        <v>17</v>
      </c>
      <c r="AN17" s="48">
        <f t="shared" si="1"/>
        <v>-4</v>
      </c>
      <c r="AP17" s="9">
        <f t="shared" si="2"/>
        <v>-4</v>
      </c>
      <c r="AQ17" s="25"/>
      <c r="AR17" s="10"/>
    </row>
    <row r="18" spans="1:44" ht="15" customHeight="1" x14ac:dyDescent="0.25">
      <c r="A18" s="38">
        <v>13</v>
      </c>
      <c r="B18" s="45" t="s">
        <v>69</v>
      </c>
      <c r="C18" s="46" t="s">
        <v>63</v>
      </c>
      <c r="D18" s="46">
        <v>4</v>
      </c>
      <c r="E18" s="46"/>
      <c r="F18" s="46"/>
      <c r="G18" s="46"/>
      <c r="H18" s="62"/>
      <c r="I18" s="75"/>
      <c r="J18" s="46"/>
      <c r="K18" s="46" t="s">
        <v>23</v>
      </c>
      <c r="L18" s="46" t="s">
        <v>85</v>
      </c>
      <c r="M18" s="46">
        <v>2</v>
      </c>
      <c r="N18" s="46" t="s">
        <v>23</v>
      </c>
      <c r="O18" s="46" t="s">
        <v>92</v>
      </c>
      <c r="P18" s="46">
        <v>2</v>
      </c>
      <c r="Q18" s="46" t="s">
        <v>23</v>
      </c>
      <c r="R18" s="46" t="s">
        <v>65</v>
      </c>
      <c r="S18" s="82">
        <v>1</v>
      </c>
      <c r="T18" s="46" t="s">
        <v>23</v>
      </c>
      <c r="U18" s="46" t="s">
        <v>74</v>
      </c>
      <c r="V18" s="46">
        <v>4</v>
      </c>
      <c r="W18" s="46"/>
      <c r="X18" s="46"/>
      <c r="Y18" s="46"/>
      <c r="Z18" s="46"/>
      <c r="AA18" s="46"/>
      <c r="AB18" s="46"/>
      <c r="AC18" s="62"/>
      <c r="AD18" s="75"/>
      <c r="AE18" s="46"/>
      <c r="AF18" s="46"/>
      <c r="AG18" s="46"/>
      <c r="AH18" s="62"/>
      <c r="AI18" s="46"/>
      <c r="AJ18" s="46"/>
      <c r="AK18" s="46"/>
      <c r="AL18" s="44">
        <f t="shared" si="0"/>
        <v>13</v>
      </c>
      <c r="AM18" s="44">
        <v>17</v>
      </c>
      <c r="AN18" s="48">
        <f t="shared" si="1"/>
        <v>-4</v>
      </c>
      <c r="AP18" s="9">
        <f t="shared" si="2"/>
        <v>-4</v>
      </c>
      <c r="AQ18" s="25"/>
      <c r="AR18" s="10">
        <v>3</v>
      </c>
    </row>
    <row r="19" spans="1:44" ht="15" customHeight="1" x14ac:dyDescent="0.25">
      <c r="A19" s="44">
        <v>14</v>
      </c>
      <c r="B19" s="45" t="s">
        <v>80</v>
      </c>
      <c r="C19" s="46" t="s">
        <v>55</v>
      </c>
      <c r="D19" s="46">
        <v>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 t="s">
        <v>23</v>
      </c>
      <c r="R19" s="46" t="s">
        <v>31</v>
      </c>
      <c r="S19" s="82">
        <v>4</v>
      </c>
      <c r="T19" s="46"/>
      <c r="U19" s="46"/>
      <c r="V19" s="46"/>
      <c r="W19" s="46" t="s">
        <v>23</v>
      </c>
      <c r="X19" s="46" t="s">
        <v>61</v>
      </c>
      <c r="Y19" s="46">
        <v>4</v>
      </c>
      <c r="Z19" s="46"/>
      <c r="AA19" s="46"/>
      <c r="AB19" s="46"/>
      <c r="AC19" s="46"/>
      <c r="AD19" s="46"/>
      <c r="AE19" s="46"/>
      <c r="AF19" s="46"/>
      <c r="AG19" s="46"/>
      <c r="AH19" s="62"/>
      <c r="AI19" s="46"/>
      <c r="AJ19" s="46"/>
      <c r="AK19" s="46"/>
      <c r="AL19" s="44">
        <f t="shared" si="0"/>
        <v>12</v>
      </c>
      <c r="AM19" s="44">
        <v>17</v>
      </c>
      <c r="AN19" s="48">
        <f t="shared" si="1"/>
        <v>-5</v>
      </c>
      <c r="AP19" s="9">
        <f t="shared" si="2"/>
        <v>-5</v>
      </c>
      <c r="AQ19" s="25"/>
      <c r="AR19" s="10"/>
    </row>
    <row r="20" spans="1:44" ht="15" customHeight="1" x14ac:dyDescent="0.25">
      <c r="A20" s="38">
        <v>15</v>
      </c>
      <c r="B20" s="45" t="s">
        <v>26</v>
      </c>
      <c r="C20" s="46"/>
      <c r="D20" s="46"/>
      <c r="E20" s="46" t="s">
        <v>27</v>
      </c>
      <c r="F20" s="46" t="s">
        <v>71</v>
      </c>
      <c r="G20" s="46">
        <v>6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 t="s">
        <v>27</v>
      </c>
      <c r="X20" s="46" t="s">
        <v>51</v>
      </c>
      <c r="Y20" s="46">
        <v>2</v>
      </c>
      <c r="Z20" s="76" t="s">
        <v>97</v>
      </c>
      <c r="AA20" s="77" t="s">
        <v>74</v>
      </c>
      <c r="AB20" s="76">
        <v>6</v>
      </c>
      <c r="AC20" s="46"/>
      <c r="AD20" s="46"/>
      <c r="AE20" s="46"/>
      <c r="AF20" s="46"/>
      <c r="AG20" s="46"/>
      <c r="AH20" s="46"/>
      <c r="AI20" s="46"/>
      <c r="AJ20" s="46" t="s">
        <v>95</v>
      </c>
      <c r="AK20" s="46">
        <v>3</v>
      </c>
      <c r="AL20" s="44">
        <f t="shared" si="0"/>
        <v>17</v>
      </c>
      <c r="AM20" s="44">
        <v>17</v>
      </c>
      <c r="AN20" s="48">
        <f t="shared" si="1"/>
        <v>0</v>
      </c>
      <c r="AO20" s="11"/>
      <c r="AP20" s="9">
        <f t="shared" si="2"/>
        <v>0</v>
      </c>
      <c r="AQ20" s="25">
        <v>7</v>
      </c>
      <c r="AR20" s="10"/>
    </row>
    <row r="21" spans="1:44" ht="15" customHeight="1" x14ac:dyDescent="0.25">
      <c r="A21" s="44">
        <v>16</v>
      </c>
      <c r="B21" s="45" t="s">
        <v>28</v>
      </c>
      <c r="C21" s="46"/>
      <c r="D21" s="46"/>
      <c r="E21" s="46"/>
      <c r="F21" s="46"/>
      <c r="G21" s="46"/>
      <c r="H21" s="46" t="s">
        <v>27</v>
      </c>
      <c r="I21" s="46" t="s">
        <v>52</v>
      </c>
      <c r="J21" s="46">
        <v>2</v>
      </c>
      <c r="K21" s="46" t="s">
        <v>27</v>
      </c>
      <c r="L21" s="46" t="s">
        <v>85</v>
      </c>
      <c r="M21" s="46">
        <v>2</v>
      </c>
      <c r="N21" s="46"/>
      <c r="O21" s="46"/>
      <c r="P21" s="46"/>
      <c r="Q21" s="46" t="s">
        <v>27</v>
      </c>
      <c r="R21" s="46" t="s">
        <v>73</v>
      </c>
      <c r="S21" s="46">
        <v>3</v>
      </c>
      <c r="T21" s="46" t="s">
        <v>27</v>
      </c>
      <c r="U21" s="46" t="s">
        <v>74</v>
      </c>
      <c r="V21" s="46">
        <v>2</v>
      </c>
      <c r="W21" s="46" t="s">
        <v>27</v>
      </c>
      <c r="X21" s="46" t="s">
        <v>91</v>
      </c>
      <c r="Y21" s="46">
        <v>2</v>
      </c>
      <c r="Z21" s="46"/>
      <c r="AA21" s="46"/>
      <c r="AB21" s="46"/>
      <c r="AC21" s="46"/>
      <c r="AD21" s="46"/>
      <c r="AE21" s="46"/>
      <c r="AF21" s="46"/>
      <c r="AG21" s="46"/>
      <c r="AH21" s="62"/>
      <c r="AI21" s="46"/>
      <c r="AJ21" s="46" t="s">
        <v>22</v>
      </c>
      <c r="AK21" s="46">
        <v>3</v>
      </c>
      <c r="AL21" s="44">
        <f t="shared" si="0"/>
        <v>14</v>
      </c>
      <c r="AM21" s="44">
        <v>17</v>
      </c>
      <c r="AN21" s="48">
        <f t="shared" si="1"/>
        <v>-3</v>
      </c>
      <c r="AO21" s="11"/>
      <c r="AP21" s="9">
        <f t="shared" si="2"/>
        <v>-3</v>
      </c>
      <c r="AQ21" s="25">
        <v>1</v>
      </c>
      <c r="AR21" s="10"/>
    </row>
    <row r="22" spans="1:44" ht="15" customHeight="1" x14ac:dyDescent="0.25">
      <c r="A22" s="38">
        <v>17</v>
      </c>
      <c r="B22" s="45" t="s">
        <v>41</v>
      </c>
      <c r="C22" s="46" t="s">
        <v>49</v>
      </c>
      <c r="D22" s="46">
        <v>4</v>
      </c>
      <c r="E22" s="46" t="s">
        <v>35</v>
      </c>
      <c r="F22" s="46" t="s">
        <v>71</v>
      </c>
      <c r="G22" s="46">
        <v>3</v>
      </c>
      <c r="H22" s="46" t="s">
        <v>27</v>
      </c>
      <c r="I22" s="46" t="s">
        <v>116</v>
      </c>
      <c r="J22" s="46">
        <v>2</v>
      </c>
      <c r="K22" s="46"/>
      <c r="L22" s="46"/>
      <c r="M22" s="46"/>
      <c r="N22" s="46" t="s">
        <v>27</v>
      </c>
      <c r="O22" s="46" t="s">
        <v>92</v>
      </c>
      <c r="P22" s="46">
        <v>2</v>
      </c>
      <c r="Q22" s="46"/>
      <c r="R22" s="46"/>
      <c r="S22" s="46"/>
      <c r="T22" s="46"/>
      <c r="U22" s="46"/>
      <c r="V22" s="46"/>
      <c r="W22" s="46"/>
      <c r="X22" s="46"/>
      <c r="Y22" s="46"/>
      <c r="Z22" s="46" t="s">
        <v>35</v>
      </c>
      <c r="AA22" s="46" t="s">
        <v>82</v>
      </c>
      <c r="AB22" s="46">
        <v>4</v>
      </c>
      <c r="AC22" s="46"/>
      <c r="AD22" s="46"/>
      <c r="AE22" s="46"/>
      <c r="AF22" s="46"/>
      <c r="AG22" s="46"/>
      <c r="AH22" s="46"/>
      <c r="AI22" s="46"/>
      <c r="AJ22" s="46" t="s">
        <v>102</v>
      </c>
      <c r="AK22" s="46">
        <v>1</v>
      </c>
      <c r="AL22" s="44">
        <f t="shared" si="0"/>
        <v>16</v>
      </c>
      <c r="AM22" s="44">
        <v>19</v>
      </c>
      <c r="AN22" s="48">
        <f t="shared" si="1"/>
        <v>-3</v>
      </c>
      <c r="AO22" s="11"/>
      <c r="AP22" s="9">
        <f t="shared" si="2"/>
        <v>-3</v>
      </c>
      <c r="AQ22" s="25">
        <v>1</v>
      </c>
      <c r="AR22" s="10"/>
    </row>
    <row r="23" spans="1:44" ht="15" customHeight="1" x14ac:dyDescent="0.25">
      <c r="A23" s="44">
        <v>18</v>
      </c>
      <c r="B23" s="45" t="s">
        <v>60</v>
      </c>
      <c r="C23" s="46" t="s">
        <v>93</v>
      </c>
      <c r="D23" s="46">
        <v>4</v>
      </c>
      <c r="E23" s="46" t="s">
        <v>37</v>
      </c>
      <c r="F23" s="46" t="s">
        <v>71</v>
      </c>
      <c r="G23" s="46">
        <v>6</v>
      </c>
      <c r="H23" s="46"/>
      <c r="I23" s="46"/>
      <c r="J23" s="46"/>
      <c r="K23" s="46" t="s">
        <v>37</v>
      </c>
      <c r="L23" s="46" t="s">
        <v>85</v>
      </c>
      <c r="M23" s="46">
        <v>2</v>
      </c>
      <c r="N23" s="46" t="s">
        <v>37</v>
      </c>
      <c r="O23" s="46" t="s">
        <v>92</v>
      </c>
      <c r="P23" s="90">
        <v>2</v>
      </c>
      <c r="Q23" s="46"/>
      <c r="R23" s="46"/>
      <c r="S23" s="46"/>
      <c r="T23" s="46"/>
      <c r="U23" s="46"/>
      <c r="V23" s="46"/>
      <c r="W23" s="46" t="s">
        <v>37</v>
      </c>
      <c r="X23" s="46" t="s">
        <v>61</v>
      </c>
      <c r="Y23" s="46">
        <v>4</v>
      </c>
      <c r="Z23" s="46"/>
      <c r="AA23" s="46"/>
      <c r="AB23" s="46"/>
      <c r="AC23" s="46" t="s">
        <v>100</v>
      </c>
      <c r="AD23" s="46">
        <v>12</v>
      </c>
      <c r="AE23" s="46">
        <v>4</v>
      </c>
      <c r="AF23" s="46"/>
      <c r="AG23" s="46"/>
      <c r="AH23" s="46"/>
      <c r="AI23" s="46"/>
      <c r="AJ23" s="46" t="s">
        <v>104</v>
      </c>
      <c r="AK23" s="46">
        <v>1</v>
      </c>
      <c r="AL23" s="44">
        <f t="shared" si="0"/>
        <v>23</v>
      </c>
      <c r="AM23" s="44">
        <v>17</v>
      </c>
      <c r="AN23" s="48">
        <f t="shared" si="1"/>
        <v>6</v>
      </c>
      <c r="AO23" s="11"/>
      <c r="AP23" s="9">
        <f t="shared" si="2"/>
        <v>6</v>
      </c>
      <c r="AQ23" s="25">
        <v>1</v>
      </c>
      <c r="AR23" s="10"/>
    </row>
    <row r="24" spans="1:44" ht="15" customHeight="1" x14ac:dyDescent="0.25">
      <c r="A24" s="38">
        <v>19</v>
      </c>
      <c r="B24" s="45" t="s">
        <v>70</v>
      </c>
      <c r="C24" s="46" t="s">
        <v>52</v>
      </c>
      <c r="D24" s="46">
        <v>4</v>
      </c>
      <c r="E24" s="46"/>
      <c r="F24" s="46"/>
      <c r="G24" s="46"/>
      <c r="H24" s="46" t="s">
        <v>37</v>
      </c>
      <c r="I24" s="46" t="s">
        <v>82</v>
      </c>
      <c r="J24" s="82">
        <v>4</v>
      </c>
      <c r="K24" s="46"/>
      <c r="L24" s="46"/>
      <c r="M24" s="46"/>
      <c r="N24" s="46"/>
      <c r="O24" s="46"/>
      <c r="P24" s="46"/>
      <c r="Q24" s="46" t="s">
        <v>37</v>
      </c>
      <c r="R24" s="46" t="s">
        <v>73</v>
      </c>
      <c r="S24" s="46">
        <v>6</v>
      </c>
      <c r="T24" s="46" t="s">
        <v>37</v>
      </c>
      <c r="U24" s="46" t="s">
        <v>74</v>
      </c>
      <c r="V24" s="46">
        <v>4</v>
      </c>
      <c r="W24" s="46"/>
      <c r="X24" s="46"/>
      <c r="Y24" s="46"/>
      <c r="Z24" s="46"/>
      <c r="AA24" s="46"/>
      <c r="AB24" s="46"/>
      <c r="AC24" s="46" t="s">
        <v>100</v>
      </c>
      <c r="AD24" s="46">
        <v>11</v>
      </c>
      <c r="AE24" s="46">
        <v>2</v>
      </c>
      <c r="AF24" s="46"/>
      <c r="AG24" s="46"/>
      <c r="AH24" s="46"/>
      <c r="AI24" s="46"/>
      <c r="AJ24" s="46"/>
      <c r="AK24" s="46"/>
      <c r="AL24" s="44">
        <f t="shared" si="0"/>
        <v>20</v>
      </c>
      <c r="AM24" s="44">
        <v>17</v>
      </c>
      <c r="AN24" s="48">
        <f t="shared" si="1"/>
        <v>3</v>
      </c>
      <c r="AO24" s="11"/>
      <c r="AP24" s="9">
        <f t="shared" si="2"/>
        <v>3</v>
      </c>
      <c r="AQ24" s="25">
        <v>2</v>
      </c>
      <c r="AR24" s="10"/>
    </row>
    <row r="25" spans="1:44" ht="15" customHeight="1" x14ac:dyDescent="0.25">
      <c r="A25" s="44">
        <v>20</v>
      </c>
      <c r="B25" s="45" t="s">
        <v>42</v>
      </c>
      <c r="C25" s="46"/>
      <c r="D25" s="46"/>
      <c r="E25" s="46" t="s">
        <v>77</v>
      </c>
      <c r="F25" s="46" t="s">
        <v>71</v>
      </c>
      <c r="G25" s="46">
        <v>3</v>
      </c>
      <c r="H25" s="46" t="s">
        <v>77</v>
      </c>
      <c r="I25" s="46" t="s">
        <v>82</v>
      </c>
      <c r="J25" s="46">
        <v>2</v>
      </c>
      <c r="K25" s="46" t="s">
        <v>77</v>
      </c>
      <c r="L25" s="46" t="s">
        <v>85</v>
      </c>
      <c r="M25" s="46">
        <v>1</v>
      </c>
      <c r="N25" s="46" t="s">
        <v>77</v>
      </c>
      <c r="O25" s="46" t="s">
        <v>92</v>
      </c>
      <c r="P25" s="46">
        <v>1</v>
      </c>
      <c r="Q25" s="46"/>
      <c r="R25" s="46"/>
      <c r="S25" s="46"/>
      <c r="T25" s="46"/>
      <c r="U25" s="46"/>
      <c r="V25" s="46"/>
      <c r="W25" s="46"/>
      <c r="X25" s="46"/>
      <c r="Y25" s="46"/>
      <c r="Z25" s="46" t="s">
        <v>18</v>
      </c>
      <c r="AA25" s="62" t="s">
        <v>120</v>
      </c>
      <c r="AB25" s="46">
        <v>6</v>
      </c>
      <c r="AC25" s="46" t="s">
        <v>100</v>
      </c>
      <c r="AD25" s="46">
        <v>10</v>
      </c>
      <c r="AE25" s="46">
        <v>3</v>
      </c>
      <c r="AF25" s="46"/>
      <c r="AG25" s="46"/>
      <c r="AH25" s="46"/>
      <c r="AI25" s="46"/>
      <c r="AJ25" s="46"/>
      <c r="AK25" s="46"/>
      <c r="AL25" s="44">
        <f t="shared" si="0"/>
        <v>16</v>
      </c>
      <c r="AM25" s="44">
        <v>19</v>
      </c>
      <c r="AN25" s="48">
        <f t="shared" si="1"/>
        <v>-3</v>
      </c>
      <c r="AO25" s="11"/>
      <c r="AP25" s="9">
        <f t="shared" si="2"/>
        <v>-3</v>
      </c>
      <c r="AQ25" s="25">
        <v>3</v>
      </c>
      <c r="AR25" s="10"/>
    </row>
    <row r="26" spans="1:44" ht="15" customHeight="1" x14ac:dyDescent="0.25">
      <c r="A26" s="38">
        <v>21</v>
      </c>
      <c r="B26" s="45" t="s">
        <v>81</v>
      </c>
      <c r="C26" s="46"/>
      <c r="D26" s="46"/>
      <c r="E26" s="46" t="s">
        <v>83</v>
      </c>
      <c r="F26" s="46" t="s">
        <v>71</v>
      </c>
      <c r="G26" s="46">
        <v>3</v>
      </c>
      <c r="H26" s="46" t="s">
        <v>83</v>
      </c>
      <c r="I26" s="46" t="s">
        <v>82</v>
      </c>
      <c r="J26" s="46">
        <v>2</v>
      </c>
      <c r="K26" s="46" t="s">
        <v>83</v>
      </c>
      <c r="L26" s="46" t="s">
        <v>85</v>
      </c>
      <c r="M26" s="46">
        <v>1</v>
      </c>
      <c r="N26" s="46" t="s">
        <v>83</v>
      </c>
      <c r="O26" s="46" t="s">
        <v>92</v>
      </c>
      <c r="P26" s="46">
        <v>1</v>
      </c>
      <c r="Q26" s="46"/>
      <c r="R26" s="46"/>
      <c r="S26" s="46"/>
      <c r="T26" s="46"/>
      <c r="U26" s="46"/>
      <c r="V26" s="46"/>
      <c r="W26" s="46"/>
      <c r="X26" s="46"/>
      <c r="Y26" s="46"/>
      <c r="Z26" s="46" t="s">
        <v>18</v>
      </c>
      <c r="AA26" s="46" t="s">
        <v>92</v>
      </c>
      <c r="AB26" s="46">
        <v>1</v>
      </c>
      <c r="AC26" s="114" t="s">
        <v>125</v>
      </c>
      <c r="AD26" s="115"/>
      <c r="AE26" s="116"/>
      <c r="AF26" s="46"/>
      <c r="AG26" s="46"/>
      <c r="AH26" s="46"/>
      <c r="AI26" s="46"/>
      <c r="AJ26" s="46"/>
      <c r="AK26" s="46"/>
      <c r="AL26" s="44">
        <f t="shared" si="0"/>
        <v>8</v>
      </c>
      <c r="AM26" s="44">
        <v>17</v>
      </c>
      <c r="AN26" s="48">
        <f t="shared" si="1"/>
        <v>-9</v>
      </c>
      <c r="AO26" s="11"/>
      <c r="AP26" s="9">
        <f t="shared" si="2"/>
        <v>-9</v>
      </c>
      <c r="AQ26" s="25">
        <v>5</v>
      </c>
      <c r="AR26" s="10"/>
    </row>
    <row r="27" spans="1:44" ht="15" customHeight="1" x14ac:dyDescent="0.25">
      <c r="A27" s="44">
        <v>22</v>
      </c>
      <c r="B27" s="72" t="s">
        <v>29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8"/>
      <c r="X27" s="73"/>
      <c r="Y27" s="46"/>
      <c r="Z27" s="73"/>
      <c r="AA27" s="73"/>
      <c r="AB27" s="46"/>
      <c r="AC27" s="114" t="s">
        <v>118</v>
      </c>
      <c r="AD27" s="115"/>
      <c r="AE27" s="116"/>
      <c r="AF27" s="46"/>
      <c r="AG27" s="78"/>
      <c r="AH27" s="46"/>
      <c r="AI27" s="46"/>
      <c r="AJ27" s="46"/>
      <c r="AK27" s="46"/>
      <c r="AL27" s="44">
        <f t="shared" si="0"/>
        <v>0</v>
      </c>
      <c r="AM27" s="44">
        <v>2</v>
      </c>
      <c r="AN27" s="79">
        <f>(AL27-AM27)</f>
        <v>-2</v>
      </c>
      <c r="AO27" s="11"/>
      <c r="AP27" s="9">
        <f t="shared" si="2"/>
        <v>-2</v>
      </c>
      <c r="AQ27" s="25"/>
      <c r="AR27" s="10"/>
    </row>
    <row r="28" spans="1:44" ht="15" customHeight="1" x14ac:dyDescent="0.25">
      <c r="A28" s="38">
        <v>23</v>
      </c>
      <c r="B28" s="45" t="s">
        <v>30</v>
      </c>
      <c r="C28" s="46" t="s">
        <v>91</v>
      </c>
      <c r="D28" s="46">
        <v>4</v>
      </c>
      <c r="E28" s="46"/>
      <c r="F28" s="46"/>
      <c r="G28" s="46"/>
      <c r="H28" s="46" t="s">
        <v>76</v>
      </c>
      <c r="I28" s="46" t="s">
        <v>82</v>
      </c>
      <c r="J28" s="46">
        <v>4</v>
      </c>
      <c r="K28" s="46"/>
      <c r="L28" s="46"/>
      <c r="M28" s="46"/>
      <c r="N28" s="46" t="s">
        <v>76</v>
      </c>
      <c r="O28" s="46" t="s">
        <v>92</v>
      </c>
      <c r="P28" s="46">
        <v>1</v>
      </c>
      <c r="Q28" s="46" t="s">
        <v>76</v>
      </c>
      <c r="R28" s="46" t="s">
        <v>63</v>
      </c>
      <c r="S28" s="46">
        <v>1</v>
      </c>
      <c r="T28" s="46" t="s">
        <v>76</v>
      </c>
      <c r="U28" s="46" t="s">
        <v>74</v>
      </c>
      <c r="V28" s="46">
        <v>2</v>
      </c>
      <c r="W28" s="46" t="s">
        <v>76</v>
      </c>
      <c r="X28" s="46" t="s">
        <v>91</v>
      </c>
      <c r="Y28" s="46">
        <v>2</v>
      </c>
      <c r="Z28" s="62"/>
      <c r="AA28" s="46"/>
      <c r="AB28" s="46"/>
      <c r="AC28" s="47"/>
      <c r="AD28" s="46"/>
      <c r="AE28" s="46"/>
      <c r="AF28" s="46"/>
      <c r="AG28" s="46" t="s">
        <v>96</v>
      </c>
      <c r="AH28" s="62">
        <v>10.11</v>
      </c>
      <c r="AI28" s="62">
        <v>3</v>
      </c>
      <c r="AJ28" s="46" t="s">
        <v>104</v>
      </c>
      <c r="AK28" s="46">
        <v>1</v>
      </c>
      <c r="AL28" s="44">
        <f t="shared" si="0"/>
        <v>18</v>
      </c>
      <c r="AM28" s="44">
        <v>17</v>
      </c>
      <c r="AN28" s="48">
        <f t="shared" si="1"/>
        <v>1</v>
      </c>
      <c r="AO28" s="12"/>
      <c r="AP28" s="9">
        <f t="shared" si="2"/>
        <v>1</v>
      </c>
      <c r="AQ28" s="25"/>
      <c r="AR28" s="10"/>
    </row>
    <row r="29" spans="1:44" ht="15" customHeight="1" x14ac:dyDescent="0.25">
      <c r="A29" s="44">
        <v>24</v>
      </c>
      <c r="B29" s="45" t="s">
        <v>43</v>
      </c>
      <c r="C29" s="85" t="s">
        <v>51</v>
      </c>
      <c r="D29" s="85">
        <v>4</v>
      </c>
      <c r="E29" s="46" t="s">
        <v>76</v>
      </c>
      <c r="F29" s="46" t="s">
        <v>71</v>
      </c>
      <c r="G29" s="46">
        <v>3</v>
      </c>
      <c r="H29" s="46"/>
      <c r="I29" s="46"/>
      <c r="J29" s="46"/>
      <c r="K29" s="46" t="s">
        <v>76</v>
      </c>
      <c r="L29" s="46" t="s">
        <v>85</v>
      </c>
      <c r="M29" s="46">
        <v>2</v>
      </c>
      <c r="N29" s="46"/>
      <c r="O29" s="46"/>
      <c r="P29" s="46"/>
      <c r="Q29" s="46" t="s">
        <v>111</v>
      </c>
      <c r="R29" s="46" t="s">
        <v>117</v>
      </c>
      <c r="S29" s="46">
        <v>2</v>
      </c>
      <c r="T29" s="46"/>
      <c r="U29" s="46"/>
      <c r="V29" s="46"/>
      <c r="W29" s="46" t="s">
        <v>76</v>
      </c>
      <c r="X29" s="46" t="s">
        <v>51</v>
      </c>
      <c r="Y29" s="46">
        <v>2</v>
      </c>
      <c r="Z29" s="62"/>
      <c r="AA29" s="46"/>
      <c r="AB29" s="46"/>
      <c r="AC29" s="78"/>
      <c r="AD29" s="73"/>
      <c r="AE29" s="80"/>
      <c r="AF29" s="46"/>
      <c r="AG29" s="78" t="s">
        <v>96</v>
      </c>
      <c r="AH29" s="46">
        <v>10</v>
      </c>
      <c r="AI29" s="81">
        <v>2</v>
      </c>
      <c r="AJ29" s="46" t="s">
        <v>108</v>
      </c>
      <c r="AK29" s="46">
        <v>3</v>
      </c>
      <c r="AL29" s="44">
        <f t="shared" si="0"/>
        <v>18</v>
      </c>
      <c r="AM29" s="44">
        <v>17</v>
      </c>
      <c r="AN29" s="48">
        <f t="shared" si="1"/>
        <v>1</v>
      </c>
      <c r="AO29" s="12"/>
      <c r="AP29" s="9">
        <f t="shared" si="2"/>
        <v>1</v>
      </c>
      <c r="AQ29" s="25"/>
      <c r="AR29" s="10"/>
    </row>
    <row r="30" spans="1:44" s="30" customFormat="1" ht="15" customHeight="1" x14ac:dyDescent="0.25">
      <c r="A30" s="38">
        <v>25</v>
      </c>
      <c r="B30" s="83" t="s">
        <v>56</v>
      </c>
      <c r="C30" s="137" t="s">
        <v>119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9"/>
      <c r="AL30" s="44">
        <f t="shared" si="0"/>
        <v>0</v>
      </c>
      <c r="AM30" s="88"/>
      <c r="AN30" s="89"/>
      <c r="AO30" s="84"/>
      <c r="AP30" s="28">
        <f t="shared" si="2"/>
        <v>0</v>
      </c>
      <c r="AQ30" s="25">
        <v>0</v>
      </c>
      <c r="AR30" s="29"/>
    </row>
    <row r="31" spans="1:44" s="30" customFormat="1" ht="15" customHeight="1" x14ac:dyDescent="0.25">
      <c r="A31" s="44">
        <v>26</v>
      </c>
      <c r="B31" s="87" t="s">
        <v>126</v>
      </c>
      <c r="C31" s="85"/>
      <c r="D31" s="85"/>
      <c r="E31" s="85"/>
      <c r="F31" s="85"/>
      <c r="G31" s="85"/>
      <c r="H31" s="85"/>
      <c r="I31" s="85"/>
      <c r="J31" s="85"/>
      <c r="K31" s="85" t="s">
        <v>35</v>
      </c>
      <c r="L31" s="85" t="s">
        <v>85</v>
      </c>
      <c r="M31" s="85">
        <v>2</v>
      </c>
      <c r="N31" s="85" t="s">
        <v>35</v>
      </c>
      <c r="O31" s="85" t="s">
        <v>92</v>
      </c>
      <c r="P31" s="85">
        <v>2</v>
      </c>
      <c r="Q31" s="85" t="s">
        <v>35</v>
      </c>
      <c r="R31" s="85" t="s">
        <v>73</v>
      </c>
      <c r="S31" s="85">
        <v>6</v>
      </c>
      <c r="T31" s="85" t="s">
        <v>35</v>
      </c>
      <c r="U31" s="85" t="s">
        <v>74</v>
      </c>
      <c r="V31" s="85">
        <v>2</v>
      </c>
      <c r="W31" s="85" t="s">
        <v>124</v>
      </c>
      <c r="X31" s="85" t="s">
        <v>61</v>
      </c>
      <c r="Y31" s="85">
        <v>2</v>
      </c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91">
        <f t="shared" si="0"/>
        <v>14</v>
      </c>
      <c r="AM31" s="85">
        <v>17</v>
      </c>
      <c r="AN31" s="85">
        <f>AL31-17</f>
        <v>-3</v>
      </c>
      <c r="AO31" s="84"/>
      <c r="AP31" s="28">
        <v>-3</v>
      </c>
      <c r="AQ31" s="25"/>
      <c r="AR31" s="29"/>
    </row>
    <row r="32" spans="1:44" s="71" customFormat="1" ht="15" customHeight="1" x14ac:dyDescent="0.25">
      <c r="A32" s="38">
        <v>27</v>
      </c>
      <c r="B32" s="45" t="s">
        <v>90</v>
      </c>
      <c r="C32" s="46"/>
      <c r="D32" s="46"/>
      <c r="E32" s="46" t="s">
        <v>75</v>
      </c>
      <c r="F32" s="46" t="s">
        <v>71</v>
      </c>
      <c r="G32" s="46">
        <v>9</v>
      </c>
      <c r="H32" s="46"/>
      <c r="I32" s="46"/>
      <c r="J32" s="46"/>
      <c r="K32" s="46"/>
      <c r="L32" s="46"/>
      <c r="M32" s="46"/>
      <c r="N32" s="46"/>
      <c r="O32" s="46"/>
      <c r="P32" s="46"/>
      <c r="Q32" s="46" t="s">
        <v>75</v>
      </c>
      <c r="R32" s="46" t="s">
        <v>73</v>
      </c>
      <c r="S32" s="46">
        <v>9</v>
      </c>
      <c r="T32" s="46"/>
      <c r="U32" s="46"/>
      <c r="V32" s="46"/>
      <c r="W32" s="46" t="s">
        <v>75</v>
      </c>
      <c r="X32" s="46" t="s">
        <v>91</v>
      </c>
      <c r="Y32" s="46">
        <v>3</v>
      </c>
      <c r="Z32" s="46"/>
      <c r="AA32" s="46"/>
      <c r="AB32" s="46"/>
      <c r="AC32" s="47"/>
      <c r="AD32" s="46"/>
      <c r="AE32" s="46"/>
      <c r="AF32" s="46"/>
      <c r="AG32" s="46"/>
      <c r="AH32" s="62"/>
      <c r="AI32" s="46"/>
      <c r="AJ32" s="46"/>
      <c r="AK32" s="46"/>
      <c r="AL32" s="44">
        <f t="shared" si="0"/>
        <v>21</v>
      </c>
      <c r="AM32" s="44">
        <v>14</v>
      </c>
      <c r="AN32" s="48">
        <f t="shared" si="1"/>
        <v>7</v>
      </c>
      <c r="AO32" s="67"/>
      <c r="AP32" s="68">
        <f t="shared" si="2"/>
        <v>7</v>
      </c>
      <c r="AQ32" s="69"/>
      <c r="AR32" s="70">
        <v>3</v>
      </c>
    </row>
    <row r="33" spans="1:44" ht="15" customHeight="1" x14ac:dyDescent="0.25">
      <c r="A33" s="44">
        <v>28</v>
      </c>
      <c r="B33" s="45" t="s">
        <v>114</v>
      </c>
      <c r="C33" s="46"/>
      <c r="D33" s="46"/>
      <c r="E33" s="46"/>
      <c r="F33" s="46"/>
      <c r="G33" s="46"/>
      <c r="H33" s="46" t="s">
        <v>75</v>
      </c>
      <c r="I33" s="46" t="s">
        <v>82</v>
      </c>
      <c r="J33" s="46">
        <v>6</v>
      </c>
      <c r="K33" s="46" t="s">
        <v>75</v>
      </c>
      <c r="L33" s="46" t="s">
        <v>85</v>
      </c>
      <c r="M33" s="46">
        <v>3</v>
      </c>
      <c r="N33" s="46" t="s">
        <v>75</v>
      </c>
      <c r="O33" s="46" t="s">
        <v>92</v>
      </c>
      <c r="P33" s="46">
        <v>2</v>
      </c>
      <c r="Q33" s="46"/>
      <c r="R33" s="46"/>
      <c r="S33" s="46"/>
      <c r="T33" s="46" t="s">
        <v>75</v>
      </c>
      <c r="U33" s="46" t="s">
        <v>74</v>
      </c>
      <c r="V33" s="46">
        <v>6</v>
      </c>
      <c r="W33" s="46" t="s">
        <v>75</v>
      </c>
      <c r="X33" s="46" t="s">
        <v>51</v>
      </c>
      <c r="Y33" s="46">
        <v>3</v>
      </c>
      <c r="Z33" s="46"/>
      <c r="AA33" s="46"/>
      <c r="AB33" s="46"/>
      <c r="AC33" s="47"/>
      <c r="AD33" s="46"/>
      <c r="AE33" s="46"/>
      <c r="AF33" s="46"/>
      <c r="AG33" s="46"/>
      <c r="AH33" s="62"/>
      <c r="AI33" s="46"/>
      <c r="AJ33" s="46"/>
      <c r="AK33" s="46"/>
      <c r="AL33" s="44">
        <f t="shared" si="0"/>
        <v>20</v>
      </c>
      <c r="AM33" s="44">
        <v>15</v>
      </c>
      <c r="AN33" s="48">
        <f t="shared" si="1"/>
        <v>5</v>
      </c>
      <c r="AO33" s="11"/>
      <c r="AP33" s="9">
        <f t="shared" si="2"/>
        <v>5</v>
      </c>
      <c r="AQ33" s="63"/>
      <c r="AR33" s="10">
        <v>2</v>
      </c>
    </row>
    <row r="34" spans="1:44" ht="15" customHeight="1" x14ac:dyDescent="0.25">
      <c r="A34" s="38">
        <v>29</v>
      </c>
      <c r="B34" s="45" t="s">
        <v>32</v>
      </c>
      <c r="C34" s="46"/>
      <c r="D34" s="46"/>
      <c r="E34" s="46" t="s">
        <v>33</v>
      </c>
      <c r="F34" s="46" t="s">
        <v>98</v>
      </c>
      <c r="G34" s="46">
        <v>4</v>
      </c>
      <c r="H34" s="46"/>
      <c r="I34" s="46"/>
      <c r="J34" s="46"/>
      <c r="K34" s="46" t="s">
        <v>33</v>
      </c>
      <c r="L34" s="46" t="s">
        <v>85</v>
      </c>
      <c r="M34" s="82">
        <v>4</v>
      </c>
      <c r="N34" s="46"/>
      <c r="O34" s="46"/>
      <c r="P34" s="46"/>
      <c r="Q34" s="46" t="s">
        <v>33</v>
      </c>
      <c r="R34" s="46" t="s">
        <v>54</v>
      </c>
      <c r="S34" s="82">
        <v>3</v>
      </c>
      <c r="T34" s="46" t="s">
        <v>33</v>
      </c>
      <c r="U34" s="46" t="s">
        <v>53</v>
      </c>
      <c r="V34" s="46">
        <v>4</v>
      </c>
      <c r="W34" s="46" t="s">
        <v>33</v>
      </c>
      <c r="X34" s="46" t="s">
        <v>51</v>
      </c>
      <c r="Y34" s="46">
        <v>3</v>
      </c>
      <c r="Z34" s="46"/>
      <c r="AA34" s="46"/>
      <c r="AB34" s="46"/>
      <c r="AC34" s="46"/>
      <c r="AD34" s="46"/>
      <c r="AE34" s="46"/>
      <c r="AF34" s="46"/>
      <c r="AG34" s="46"/>
      <c r="AH34" s="62"/>
      <c r="AI34" s="46"/>
      <c r="AJ34" s="46" t="s">
        <v>102</v>
      </c>
      <c r="AK34" s="46">
        <v>1</v>
      </c>
      <c r="AL34" s="44">
        <f t="shared" si="0"/>
        <v>19</v>
      </c>
      <c r="AM34" s="44">
        <v>17</v>
      </c>
      <c r="AN34" s="48">
        <f t="shared" si="1"/>
        <v>2</v>
      </c>
      <c r="AO34" s="11"/>
      <c r="AP34" s="9">
        <f t="shared" si="2"/>
        <v>2</v>
      </c>
      <c r="AQ34" s="63" t="s">
        <v>110</v>
      </c>
      <c r="AR34" s="10">
        <v>2</v>
      </c>
    </row>
    <row r="35" spans="1:44" ht="15" customHeight="1" x14ac:dyDescent="0.25">
      <c r="A35" s="44">
        <v>30</v>
      </c>
      <c r="B35" s="45" t="s">
        <v>34</v>
      </c>
      <c r="C35" s="46"/>
      <c r="D35" s="46"/>
      <c r="E35" s="46" t="s">
        <v>33</v>
      </c>
      <c r="F35" s="46" t="s">
        <v>107</v>
      </c>
      <c r="G35" s="46">
        <v>8</v>
      </c>
      <c r="H35" s="46"/>
      <c r="I35" s="46"/>
      <c r="J35" s="86"/>
      <c r="K35" s="46"/>
      <c r="L35" s="46"/>
      <c r="M35" s="46"/>
      <c r="N35" s="46"/>
      <c r="O35" s="46"/>
      <c r="P35" s="46"/>
      <c r="Q35" s="46"/>
      <c r="R35" s="46"/>
      <c r="S35" s="46"/>
      <c r="T35" s="46" t="s">
        <v>33</v>
      </c>
      <c r="U35" s="46" t="s">
        <v>50</v>
      </c>
      <c r="V35" s="82">
        <v>4</v>
      </c>
      <c r="W35" s="46" t="s">
        <v>33</v>
      </c>
      <c r="X35" s="46" t="s">
        <v>94</v>
      </c>
      <c r="Y35" s="46">
        <v>3</v>
      </c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 t="s">
        <v>22</v>
      </c>
      <c r="AK35" s="46">
        <v>3</v>
      </c>
      <c r="AL35" s="44">
        <f t="shared" si="0"/>
        <v>18</v>
      </c>
      <c r="AM35" s="44">
        <v>17</v>
      </c>
      <c r="AN35" s="48">
        <f t="shared" si="1"/>
        <v>1</v>
      </c>
      <c r="AO35" s="11"/>
      <c r="AP35" s="9">
        <f t="shared" si="2"/>
        <v>1</v>
      </c>
      <c r="AQ35" s="25">
        <v>1</v>
      </c>
      <c r="AR35" s="10"/>
    </row>
    <row r="36" spans="1:44" ht="15" customHeight="1" x14ac:dyDescent="0.25">
      <c r="A36" s="38">
        <v>31</v>
      </c>
      <c r="B36" s="87" t="s">
        <v>129</v>
      </c>
      <c r="C36" s="85"/>
      <c r="D36" s="85"/>
      <c r="E36" s="85"/>
      <c r="F36" s="85"/>
      <c r="G36" s="85"/>
      <c r="H36" s="85" t="s">
        <v>33</v>
      </c>
      <c r="I36" s="85" t="s">
        <v>82</v>
      </c>
      <c r="J36" s="92">
        <v>8</v>
      </c>
      <c r="K36" s="85"/>
      <c r="L36" s="85"/>
      <c r="M36" s="85"/>
      <c r="N36" s="85" t="s">
        <v>33</v>
      </c>
      <c r="O36" s="85" t="s">
        <v>92</v>
      </c>
      <c r="P36" s="85">
        <v>5</v>
      </c>
      <c r="Q36" s="85" t="s">
        <v>33</v>
      </c>
      <c r="R36" s="85" t="s">
        <v>131</v>
      </c>
      <c r="S36" s="92">
        <v>6</v>
      </c>
      <c r="T36" s="85"/>
      <c r="U36" s="85"/>
      <c r="V36" s="93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91">
        <f t="shared" ref="AL36" si="3">SUM(D36,G36,J36,M36,P36,S36,V36,Y36,AB36,AE36,AI36,AK36)</f>
        <v>19</v>
      </c>
      <c r="AM36" s="91">
        <v>17</v>
      </c>
      <c r="AN36" s="94">
        <f t="shared" ref="AN36" si="4">(AL36-AM36)</f>
        <v>2</v>
      </c>
      <c r="AO36" s="11"/>
      <c r="AP36" s="9">
        <v>3</v>
      </c>
      <c r="AQ36" s="25"/>
      <c r="AR36" s="10"/>
    </row>
    <row r="37" spans="1:44" ht="15" customHeight="1" x14ac:dyDescent="0.25">
      <c r="A37" s="140">
        <v>32</v>
      </c>
      <c r="B37" s="141" t="s">
        <v>115</v>
      </c>
      <c r="C37" s="86" t="s">
        <v>116</v>
      </c>
      <c r="D37" s="86">
        <v>4</v>
      </c>
      <c r="E37" s="142" t="s">
        <v>36</v>
      </c>
      <c r="F37" s="86" t="s">
        <v>71</v>
      </c>
      <c r="G37" s="86">
        <v>3</v>
      </c>
      <c r="H37" s="142" t="s">
        <v>36</v>
      </c>
      <c r="I37" s="86" t="s">
        <v>82</v>
      </c>
      <c r="J37" s="86">
        <v>2</v>
      </c>
      <c r="K37" s="142" t="s">
        <v>36</v>
      </c>
      <c r="L37" s="86" t="s">
        <v>48</v>
      </c>
      <c r="M37" s="86">
        <v>1</v>
      </c>
      <c r="N37" s="142" t="s">
        <v>36</v>
      </c>
      <c r="O37" s="86" t="s">
        <v>92</v>
      </c>
      <c r="P37" s="86">
        <v>1</v>
      </c>
      <c r="Q37" s="142" t="s">
        <v>36</v>
      </c>
      <c r="R37" s="86" t="s">
        <v>73</v>
      </c>
      <c r="S37" s="86">
        <v>3</v>
      </c>
      <c r="T37" s="142" t="s">
        <v>36</v>
      </c>
      <c r="U37" s="86" t="s">
        <v>74</v>
      </c>
      <c r="V37" s="86">
        <v>2</v>
      </c>
      <c r="W37" s="142" t="s">
        <v>36</v>
      </c>
      <c r="X37" s="86" t="s">
        <v>61</v>
      </c>
      <c r="Y37" s="86">
        <v>2</v>
      </c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 t="s">
        <v>132</v>
      </c>
      <c r="AK37" s="86">
        <v>6</v>
      </c>
      <c r="AL37" s="140">
        <f t="shared" si="0"/>
        <v>24</v>
      </c>
      <c r="AM37" s="140">
        <v>15</v>
      </c>
      <c r="AN37" s="143">
        <f t="shared" si="1"/>
        <v>9</v>
      </c>
      <c r="AO37" s="11"/>
      <c r="AP37" s="9">
        <f t="shared" si="2"/>
        <v>9</v>
      </c>
      <c r="AQ37" s="63">
        <v>1</v>
      </c>
      <c r="AR37" s="10"/>
    </row>
    <row r="38" spans="1:44" s="54" customFormat="1" ht="15" customHeight="1" x14ac:dyDescent="0.25">
      <c r="A38" s="44"/>
      <c r="B38" s="45"/>
      <c r="C38" s="39"/>
      <c r="D38" s="39"/>
      <c r="E38" s="43"/>
      <c r="F38" s="39"/>
      <c r="G38" s="39">
        <f>SUM(G7:G37)</f>
        <v>71</v>
      </c>
      <c r="H38" s="39"/>
      <c r="I38" s="39"/>
      <c r="J38" s="39">
        <f>SUM(J7:J37)</f>
        <v>46</v>
      </c>
      <c r="K38" s="39"/>
      <c r="L38" s="39"/>
      <c r="M38" s="39">
        <f>SUM(M7:M37)</f>
        <v>27</v>
      </c>
      <c r="N38" s="39"/>
      <c r="O38" s="39"/>
      <c r="P38" s="39">
        <f>SUM(P7:P37)</f>
        <v>27</v>
      </c>
      <c r="Q38" s="39"/>
      <c r="R38" s="39"/>
      <c r="S38" s="39">
        <f>SUM(S7:S37)</f>
        <v>68</v>
      </c>
      <c r="T38" s="39"/>
      <c r="U38" s="39"/>
      <c r="V38" s="39">
        <f>SUM(V7:V37)</f>
        <v>46</v>
      </c>
      <c r="W38" s="39"/>
      <c r="X38" s="39"/>
      <c r="Y38" s="39">
        <f>SUM(Y7:Y37)</f>
        <v>50</v>
      </c>
      <c r="Z38" s="39"/>
      <c r="AA38" s="39"/>
      <c r="AB38" s="39">
        <f>SUM(AB7:AB37)</f>
        <v>21</v>
      </c>
      <c r="AC38" s="39"/>
      <c r="AD38" s="39"/>
      <c r="AE38" s="39"/>
      <c r="AF38" s="39">
        <f>SUM(AF7:AF37)</f>
        <v>0</v>
      </c>
      <c r="AG38" s="39"/>
      <c r="AH38" s="39"/>
      <c r="AI38" s="39">
        <f>SUM(AI7:AI37)</f>
        <v>16</v>
      </c>
      <c r="AJ38" s="39"/>
      <c r="AK38" s="39">
        <f>SUM(AK7:AK37)</f>
        <v>41</v>
      </c>
      <c r="AL38" s="39">
        <f>SUM(AL7:AL37)</f>
        <v>474</v>
      </c>
      <c r="AM38" s="39">
        <f>SUM(AM7:AM37)</f>
        <v>496</v>
      </c>
      <c r="AN38" s="41"/>
      <c r="AO38" s="11"/>
      <c r="AP38" s="51"/>
      <c r="AQ38" s="52"/>
      <c r="AR38" s="53"/>
    </row>
    <row r="39" spans="1:44" ht="15" customHeight="1" x14ac:dyDescent="0.25">
      <c r="A39" s="38">
        <v>33</v>
      </c>
      <c r="B39" s="42" t="s">
        <v>59</v>
      </c>
      <c r="C39" s="40" t="s">
        <v>62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 t="s">
        <v>109</v>
      </c>
      <c r="AK39" s="40">
        <v>2</v>
      </c>
      <c r="AL39" s="38">
        <f t="shared" ref="AL39" si="5">D39+S39+V39+Y39+AB39+AF39+AI39+AK39+AE39+P39+M39+J39+G39</f>
        <v>2</v>
      </c>
      <c r="AM39" s="38">
        <v>16</v>
      </c>
      <c r="AN39" s="41">
        <v>0</v>
      </c>
      <c r="AO39" s="11"/>
      <c r="AP39" s="9">
        <f t="shared" si="2"/>
        <v>0</v>
      </c>
      <c r="AQ39" s="25"/>
      <c r="AR39" s="10"/>
    </row>
    <row r="40" spans="1:44" ht="18.75" customHeight="1" x14ac:dyDescent="0.25">
      <c r="A40" s="49"/>
      <c r="B40" s="130" t="s">
        <v>105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49"/>
      <c r="Z40" s="131" t="s">
        <v>38</v>
      </c>
      <c r="AA40" s="131"/>
      <c r="AB40" s="131"/>
      <c r="AC40" s="131"/>
      <c r="AD40" s="131"/>
      <c r="AE40" s="131"/>
      <c r="AF40" s="131"/>
      <c r="AG40" s="131"/>
      <c r="AH40" s="131"/>
      <c r="AI40" s="50"/>
      <c r="AJ40" s="50"/>
      <c r="AK40" s="50"/>
      <c r="AL40" s="50">
        <f>SUM(AL7:AL39)</f>
        <v>950</v>
      </c>
      <c r="AM40" s="49"/>
      <c r="AN40" s="49"/>
      <c r="AO40" s="20"/>
      <c r="AP40" s="23">
        <f>SUM(AP7:AP39)</f>
        <v>-22</v>
      </c>
      <c r="AQ40" s="26">
        <f>SUM(AQ7:AQ39)</f>
        <v>34</v>
      </c>
      <c r="AR40" s="26">
        <f>SUM(AR7:AR39)</f>
        <v>10</v>
      </c>
    </row>
    <row r="41" spans="1:44" ht="16.5" customHeight="1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66"/>
      <c r="AJ41" s="66"/>
      <c r="AK41" s="66"/>
      <c r="AL41" s="66"/>
      <c r="AM41" s="66"/>
      <c r="AN41" s="4"/>
      <c r="AO41" s="4"/>
      <c r="AP41" s="14"/>
      <c r="AQ41" s="27" t="s">
        <v>86</v>
      </c>
      <c r="AR41" s="27" t="s">
        <v>87</v>
      </c>
    </row>
    <row r="42" spans="1:44" ht="15" customHeight="1" x14ac:dyDescent="0.25">
      <c r="A42" s="136" t="s">
        <v>128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21"/>
      <c r="AO42" s="21"/>
      <c r="AP42" s="21"/>
      <c r="AQ42" s="21"/>
      <c r="AR42" s="21"/>
    </row>
    <row r="43" spans="1:44" ht="15" customHeight="1" x14ac:dyDescent="0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</row>
    <row r="44" spans="1:44" ht="17.25" customHeight="1" x14ac:dyDescent="0.25">
      <c r="AG44" s="13"/>
      <c r="AH44" s="13"/>
      <c r="AI44" s="13"/>
      <c r="AJ44" s="13"/>
      <c r="AK44" s="13"/>
    </row>
    <row r="45" spans="1:44" ht="15" customHeight="1" x14ac:dyDescent="0.25">
      <c r="A45" s="4"/>
      <c r="B45" s="4"/>
      <c r="C45" s="6"/>
      <c r="D45" s="6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3"/>
      <c r="AH45" s="13"/>
      <c r="AI45" s="13"/>
      <c r="AJ45" s="13"/>
      <c r="AK45" s="13"/>
      <c r="AL45" s="16"/>
      <c r="AM45" s="4"/>
      <c r="AN45" s="4"/>
      <c r="AO45" s="4"/>
      <c r="AP45" s="17"/>
    </row>
    <row r="46" spans="1:44" ht="15.75" x14ac:dyDescent="0.25">
      <c r="AG46" s="101"/>
      <c r="AH46" s="101"/>
      <c r="AI46" s="101"/>
      <c r="AJ46" s="101"/>
      <c r="AK46" s="101"/>
    </row>
    <row r="47" spans="1:44" ht="15.75" x14ac:dyDescent="0.25">
      <c r="AG47" s="101"/>
      <c r="AH47" s="101"/>
      <c r="AI47" s="101"/>
      <c r="AJ47" s="101"/>
      <c r="AK47" s="101"/>
    </row>
    <row r="48" spans="1:44" ht="15" x14ac:dyDescent="0.25">
      <c r="AJ48" s="100"/>
      <c r="AK48" s="100"/>
      <c r="AL48" s="100"/>
      <c r="AM48" s="100"/>
      <c r="AN48" s="100"/>
    </row>
  </sheetData>
  <mergeCells count="39">
    <mergeCell ref="C12:AE12"/>
    <mergeCell ref="A42:AM42"/>
    <mergeCell ref="B43:AN43"/>
    <mergeCell ref="AG46:AK46"/>
    <mergeCell ref="AG47:AK47"/>
    <mergeCell ref="C30:AK30"/>
    <mergeCell ref="AJ48:AN48"/>
    <mergeCell ref="AC26:AE26"/>
    <mergeCell ref="AC27:AE27"/>
    <mergeCell ref="B40:X40"/>
    <mergeCell ref="Z40:AH40"/>
    <mergeCell ref="A41:X41"/>
    <mergeCell ref="Z5:AB5"/>
    <mergeCell ref="AQ5:AQ6"/>
    <mergeCell ref="AR5:AR6"/>
    <mergeCell ref="AS5:AS6"/>
    <mergeCell ref="AN5:AN6"/>
    <mergeCell ref="AP5:AP6"/>
    <mergeCell ref="AG5:AI5"/>
    <mergeCell ref="AJ5:AK5"/>
    <mergeCell ref="AL5:AL6"/>
    <mergeCell ref="AM5:AM6"/>
    <mergeCell ref="AC5:AE5"/>
    <mergeCell ref="K5:M5"/>
    <mergeCell ref="A1:L1"/>
    <mergeCell ref="M1:AN1"/>
    <mergeCell ref="A2:L2"/>
    <mergeCell ref="M2:AN2"/>
    <mergeCell ref="B3:E3"/>
    <mergeCell ref="L3:AL3"/>
    <mergeCell ref="A5:A6"/>
    <mergeCell ref="B5:B6"/>
    <mergeCell ref="C5:D5"/>
    <mergeCell ref="E5:G5"/>
    <mergeCell ref="H5:J5"/>
    <mergeCell ref="N5:P5"/>
    <mergeCell ref="Q5:S5"/>
    <mergeCell ref="T5:V5"/>
    <mergeCell ref="W5:Y5"/>
  </mergeCells>
  <pageMargins left="0.2" right="0.2" top="0.46" bottom="0.24" header="0.3" footer="0.17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PCGD LAN 4 (TƯ 24-09-18)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VS9 X64Bit</dc:creator>
  <cp:lastModifiedBy>VS9 X64Bit</cp:lastModifiedBy>
  <cp:lastPrinted>2018-01-02T00:25:45Z</cp:lastPrinted>
  <dcterms:created xsi:type="dcterms:W3CDTF">1996-10-14T23:33:28Z</dcterms:created>
  <dcterms:modified xsi:type="dcterms:W3CDTF">2018-09-30T01:59:42Z</dcterms:modified>
</cp:coreProperties>
</file>